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GF-Andrejkovicova\Desktop\"/>
    </mc:Choice>
  </mc:AlternateContent>
  <xr:revisionPtr revIDLastSave="0" documentId="8_{D5F04E93-1374-4A22-997F-A9D477A570B7}" xr6:coauthVersionLast="45" xr6:coauthVersionMax="45" xr10:uidLastSave="{00000000-0000-0000-0000-000000000000}"/>
  <bookViews>
    <workbookView xWindow="8220" yWindow="2292" windowWidth="15516" windowHeight="8508" tabRatio="913" firstSheet="17" activeTab="24" xr2:uid="{00000000-000D-0000-FFFF-FFFF00000000}"/>
  </bookViews>
  <sheets>
    <sheet name="AGaF_Žilina" sheetId="32" r:id="rId1"/>
    <sheet name="AriwaGym_Bratislava" sheetId="5" r:id="rId2"/>
    <sheet name="GA_BA" sheetId="11" r:id="rId3"/>
    <sheet name="GaF_Žilina" sheetId="37" r:id="rId4"/>
    <sheet name="GK_Brezno" sheetId="10" r:id="rId5"/>
    <sheet name="GK_Elán_Prievidza" sheetId="6" r:id="rId6"/>
    <sheet name="GTS_Zlaté_Moravce" sheetId="38" r:id="rId7"/>
    <sheet name="Gymnastické_centrum_BA" sheetId="41" r:id="rId8"/>
    <sheet name="Gymnastik_Košice" sheetId="22" r:id="rId9"/>
    <sheet name="GY_TA_Poprad" sheetId="16" r:id="rId10"/>
    <sheet name="Happy_Gym_Pezinok" sheetId="18" r:id="rId11"/>
    <sheet name="KŠG_Handlová" sheetId="17" r:id="rId12"/>
    <sheet name="KŠG_Lipt_Mikuláš" sheetId="4" r:id="rId13"/>
    <sheet name="KŠG_Martin" sheetId="2" r:id="rId14"/>
    <sheet name="KGŠ_Slávia_Trnava" sheetId="15" r:id="rId15"/>
    <sheet name="LUNA_GYM" sheetId="40" r:id="rId16"/>
    <sheet name="Považská_Bystrica" sheetId="42" r:id="rId17"/>
    <sheet name="Slávia_Prešov" sheetId="27" r:id="rId18"/>
    <sheet name="Slávia_UK_Bratislava" sheetId="14" r:id="rId19"/>
    <sheet name="ŠG_Topoľčany" sheetId="7" r:id="rId20"/>
    <sheet name="Šikovná_sova_GK_DS" sheetId="39" r:id="rId21"/>
    <sheet name="TJ_Sokol_Vrútky" sheetId="8" r:id="rId22"/>
    <sheet name="XBS_gymnastics" sheetId="34" r:id="rId23"/>
    <sheet name="statistika" sheetId="31" r:id="rId24"/>
    <sheet name="Vyhodnotenie_klubov_2019" sheetId="35" r:id="rId25"/>
  </sheets>
  <definedNames>
    <definedName name="_xlnm._FilterDatabase" localSheetId="1" hidden="1">AriwaGym_Bratislava!$A$4:$ALV$40</definedName>
    <definedName name="_xlnm._FilterDatabase" localSheetId="2" hidden="1">GA_BA!$A$4:$ALV$4</definedName>
    <definedName name="_xlnm._FilterDatabase" localSheetId="4" hidden="1">GK_Brezno!$A$4:$ALV$4</definedName>
    <definedName name="_xlnm._FilterDatabase" localSheetId="24" hidden="1">Vyhodnotenie_klubov_2019!$B$4:$O$4</definedName>
    <definedName name="M_SR__C___žen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" i="15" l="1"/>
  <c r="H9" i="15"/>
  <c r="H36" i="6" l="1"/>
  <c r="H24" i="17" l="1"/>
  <c r="H25" i="17"/>
  <c r="C75" i="22" l="1"/>
  <c r="C74" i="22"/>
  <c r="C73" i="22"/>
  <c r="C72" i="22"/>
  <c r="C71" i="22"/>
  <c r="C70" i="22"/>
  <c r="D70" i="22"/>
  <c r="C5" i="35" s="1"/>
  <c r="H70" i="22"/>
  <c r="G70" i="22"/>
  <c r="E5" i="35" s="1"/>
  <c r="F70" i="22"/>
  <c r="E70" i="22"/>
  <c r="D5" i="35" s="1"/>
  <c r="D37" i="35"/>
  <c r="E37" i="35"/>
  <c r="C37" i="35"/>
  <c r="B37" i="35"/>
  <c r="D40" i="35"/>
  <c r="E40" i="35"/>
  <c r="B40" i="35"/>
  <c r="D24" i="35"/>
  <c r="D36" i="35"/>
  <c r="D41" i="35"/>
  <c r="E41" i="35"/>
  <c r="C41" i="35"/>
  <c r="B41" i="35"/>
  <c r="B13" i="35"/>
  <c r="D13" i="35"/>
  <c r="D16" i="35"/>
  <c r="D7" i="35"/>
  <c r="D18" i="35"/>
  <c r="D10" i="35"/>
  <c r="D19" i="35"/>
  <c r="D38" i="35"/>
  <c r="D15" i="35"/>
  <c r="D22" i="35"/>
  <c r="D12" i="35"/>
  <c r="E12" i="35"/>
  <c r="D11" i="35"/>
  <c r="E15" i="35"/>
  <c r="D39" i="35"/>
  <c r="F50" i="34"/>
  <c r="E50" i="34"/>
  <c r="F50" i="8"/>
  <c r="E50" i="8"/>
  <c r="F50" i="39"/>
  <c r="E50" i="39"/>
  <c r="F49" i="7"/>
  <c r="E49" i="7"/>
  <c r="D17" i="35" s="1"/>
  <c r="F50" i="14"/>
  <c r="E50" i="14"/>
  <c r="F50" i="27"/>
  <c r="E50" i="27"/>
  <c r="F50" i="42"/>
  <c r="E50" i="42"/>
  <c r="F50" i="40"/>
  <c r="E50" i="40"/>
  <c r="F51" i="15"/>
  <c r="E51" i="15"/>
  <c r="F50" i="2"/>
  <c r="E50" i="2"/>
  <c r="F50" i="4"/>
  <c r="E50" i="4"/>
  <c r="F51" i="17"/>
  <c r="E51" i="17"/>
  <c r="D9" i="35" s="1"/>
  <c r="F50" i="18"/>
  <c r="E50" i="18"/>
  <c r="F50" i="16"/>
  <c r="E50" i="16"/>
  <c r="F50" i="41"/>
  <c r="E50" i="41"/>
  <c r="F50" i="38"/>
  <c r="E50" i="38"/>
  <c r="F71" i="6"/>
  <c r="E71" i="6"/>
  <c r="F50" i="10"/>
  <c r="E50" i="10"/>
  <c r="F50" i="37"/>
  <c r="E50" i="37"/>
  <c r="F50" i="11"/>
  <c r="E50" i="11"/>
  <c r="F50" i="5"/>
  <c r="E50" i="5"/>
  <c r="F50" i="32"/>
  <c r="E50" i="32"/>
  <c r="D6" i="35" l="1"/>
  <c r="C75" i="6"/>
  <c r="H33" i="8"/>
  <c r="H32" i="8"/>
  <c r="H31" i="8"/>
  <c r="H30" i="8"/>
  <c r="H29" i="8"/>
  <c r="H28" i="7"/>
  <c r="H27" i="7"/>
  <c r="H26" i="7"/>
  <c r="H19" i="27"/>
  <c r="H18" i="27"/>
  <c r="H17" i="27"/>
  <c r="H16" i="27"/>
  <c r="H20" i="40"/>
  <c r="H19" i="40"/>
  <c r="H18" i="40"/>
  <c r="H17" i="40"/>
  <c r="H29" i="17"/>
  <c r="H28" i="17"/>
  <c r="H27" i="17"/>
  <c r="H26" i="17"/>
  <c r="C76" i="6"/>
  <c r="C74" i="6"/>
  <c r="C73" i="6"/>
  <c r="C72" i="6"/>
  <c r="C71" i="6"/>
  <c r="G71" i="6"/>
  <c r="D71" i="6"/>
  <c r="C15" i="35" s="1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16" i="10"/>
  <c r="H38" i="37"/>
  <c r="H37" i="37"/>
  <c r="H36" i="37"/>
  <c r="H35" i="37"/>
  <c r="H34" i="37"/>
  <c r="H12" i="34"/>
  <c r="H11" i="34"/>
  <c r="H10" i="34"/>
  <c r="H9" i="34"/>
  <c r="H8" i="34"/>
  <c r="H7" i="34"/>
  <c r="H6" i="34"/>
  <c r="H5" i="34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12" i="39"/>
  <c r="H11" i="39"/>
  <c r="H10" i="39"/>
  <c r="H9" i="39"/>
  <c r="H8" i="39"/>
  <c r="H7" i="39"/>
  <c r="H6" i="39"/>
  <c r="H5" i="39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H15" i="27"/>
  <c r="H14" i="27"/>
  <c r="H13" i="27"/>
  <c r="H12" i="27"/>
  <c r="H11" i="27"/>
  <c r="H10" i="27"/>
  <c r="H9" i="27"/>
  <c r="H8" i="27"/>
  <c r="H7" i="27"/>
  <c r="H6" i="27"/>
  <c r="H5" i="27"/>
  <c r="H16" i="42"/>
  <c r="H15" i="42"/>
  <c r="H14" i="42"/>
  <c r="H13" i="42"/>
  <c r="H12" i="42"/>
  <c r="H11" i="42"/>
  <c r="H10" i="42"/>
  <c r="H9" i="42"/>
  <c r="H8" i="42"/>
  <c r="H7" i="42"/>
  <c r="H6" i="42"/>
  <c r="H5" i="42"/>
  <c r="H16" i="40"/>
  <c r="H15" i="40"/>
  <c r="H14" i="40"/>
  <c r="H13" i="40"/>
  <c r="H12" i="40"/>
  <c r="H11" i="40"/>
  <c r="H10" i="40"/>
  <c r="H9" i="40"/>
  <c r="H8" i="40"/>
  <c r="H7" i="40"/>
  <c r="H6" i="40"/>
  <c r="H5" i="40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7" i="15"/>
  <c r="H6" i="15"/>
  <c r="H5" i="15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H5" i="17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5" i="18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6" i="16"/>
  <c r="H5" i="16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H7" i="41"/>
  <c r="H6" i="41"/>
  <c r="H5" i="41"/>
  <c r="H11" i="38"/>
  <c r="H10" i="38"/>
  <c r="H9" i="38"/>
  <c r="H8" i="38"/>
  <c r="H7" i="38"/>
  <c r="H6" i="38"/>
  <c r="H5" i="38"/>
  <c r="H45" i="6"/>
  <c r="H44" i="6"/>
  <c r="H43" i="6"/>
  <c r="H42" i="6"/>
  <c r="H41" i="6"/>
  <c r="H40" i="6"/>
  <c r="H39" i="6"/>
  <c r="H38" i="6"/>
  <c r="H37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15" i="10"/>
  <c r="H14" i="10"/>
  <c r="H13" i="10"/>
  <c r="H12" i="10"/>
  <c r="H11" i="10"/>
  <c r="H10" i="10"/>
  <c r="H9" i="10"/>
  <c r="H8" i="10"/>
  <c r="H7" i="10"/>
  <c r="H6" i="10"/>
  <c r="H5" i="10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H7" i="37"/>
  <c r="H6" i="37"/>
  <c r="H5" i="37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23" i="32"/>
  <c r="H22" i="32"/>
  <c r="H21" i="32"/>
  <c r="H20" i="32"/>
  <c r="H19" i="32"/>
  <c r="H18" i="32"/>
  <c r="H17" i="32"/>
  <c r="H16" i="32"/>
  <c r="H15" i="32"/>
  <c r="H14" i="32"/>
  <c r="H13" i="32"/>
  <c r="H12" i="32"/>
  <c r="H11" i="32"/>
  <c r="H10" i="32"/>
  <c r="H9" i="32"/>
  <c r="H8" i="32"/>
  <c r="H7" i="32"/>
  <c r="H6" i="32"/>
  <c r="H5" i="32"/>
  <c r="H71" i="6" l="1"/>
  <c r="H50" i="5"/>
  <c r="H50" i="32"/>
  <c r="D3" i="31"/>
  <c r="G50" i="41"/>
  <c r="C55" i="41"/>
  <c r="C54" i="41"/>
  <c r="C53" i="41"/>
  <c r="C52" i="41"/>
  <c r="C51" i="41"/>
  <c r="C50" i="41"/>
  <c r="D50" i="41"/>
  <c r="C40" i="35" s="1"/>
  <c r="C55" i="42"/>
  <c r="C53" i="42"/>
  <c r="C52" i="42"/>
  <c r="C51" i="42"/>
  <c r="G50" i="42"/>
  <c r="H50" i="42"/>
  <c r="D50" i="42"/>
  <c r="C50" i="42"/>
  <c r="C54" i="42" s="1"/>
  <c r="H50" i="41"/>
  <c r="C55" i="40" l="1"/>
  <c r="C53" i="40"/>
  <c r="C52" i="40"/>
  <c r="C51" i="40"/>
  <c r="G50" i="40"/>
  <c r="E13" i="35" s="1"/>
  <c r="H50" i="40"/>
  <c r="D50" i="40"/>
  <c r="C13" i="35" s="1"/>
  <c r="C50" i="40"/>
  <c r="C54" i="40" s="1"/>
  <c r="C55" i="39"/>
  <c r="C53" i="39"/>
  <c r="C52" i="39"/>
  <c r="C51" i="39"/>
  <c r="G50" i="39"/>
  <c r="D50" i="39"/>
  <c r="C36" i="35" s="1"/>
  <c r="C50" i="39"/>
  <c r="C54" i="39" s="1"/>
  <c r="C55" i="38"/>
  <c r="C53" i="38"/>
  <c r="C52" i="38"/>
  <c r="C51" i="38"/>
  <c r="G50" i="38"/>
  <c r="E38" i="35" s="1"/>
  <c r="D50" i="38"/>
  <c r="C38" i="35" s="1"/>
  <c r="C50" i="38"/>
  <c r="C55" i="37"/>
  <c r="C53" i="37"/>
  <c r="C52" i="37"/>
  <c r="C51" i="37"/>
  <c r="G50" i="37"/>
  <c r="D50" i="37"/>
  <c r="C12" i="35" s="1"/>
  <c r="C50" i="37"/>
  <c r="C54" i="37" s="1"/>
  <c r="C54" i="38" l="1"/>
  <c r="J13" i="35"/>
  <c r="H50" i="39"/>
  <c r="E36" i="35" s="1"/>
  <c r="J36" i="35" s="1"/>
  <c r="H50" i="38"/>
  <c r="J38" i="35" s="1"/>
  <c r="H50" i="37"/>
  <c r="J12" i="35" s="1"/>
  <c r="J33" i="35"/>
  <c r="J41" i="35"/>
  <c r="J27" i="35" l="1"/>
  <c r="B39" i="35" l="1"/>
  <c r="C55" i="34" l="1"/>
  <c r="C53" i="34"/>
  <c r="C52" i="34"/>
  <c r="C51" i="34"/>
  <c r="G50" i="34"/>
  <c r="D50" i="34"/>
  <c r="C50" i="34"/>
  <c r="C54" i="34" s="1"/>
  <c r="C55" i="8"/>
  <c r="C53" i="8"/>
  <c r="C52" i="8"/>
  <c r="C51" i="8"/>
  <c r="G50" i="8"/>
  <c r="D50" i="8"/>
  <c r="C50" i="8"/>
  <c r="C54" i="8" s="1"/>
  <c r="C54" i="7"/>
  <c r="C52" i="7"/>
  <c r="C51" i="7"/>
  <c r="C50" i="7"/>
  <c r="G49" i="7"/>
  <c r="D49" i="7"/>
  <c r="C49" i="7"/>
  <c r="C53" i="7" s="1"/>
  <c r="C55" i="14"/>
  <c r="C53" i="14"/>
  <c r="C52" i="14"/>
  <c r="C51" i="14"/>
  <c r="G50" i="14"/>
  <c r="D50" i="14"/>
  <c r="C50" i="14"/>
  <c r="C54" i="14" s="1"/>
  <c r="C55" i="27"/>
  <c r="C53" i="27"/>
  <c r="C52" i="27"/>
  <c r="C51" i="27"/>
  <c r="G50" i="27"/>
  <c r="D50" i="27"/>
  <c r="C50" i="27"/>
  <c r="C54" i="27" s="1"/>
  <c r="C56" i="15"/>
  <c r="C54" i="15"/>
  <c r="C53" i="15"/>
  <c r="C52" i="15"/>
  <c r="G51" i="15"/>
  <c r="D51" i="15"/>
  <c r="C51" i="15"/>
  <c r="C55" i="15" s="1"/>
  <c r="C55" i="2"/>
  <c r="C53" i="2"/>
  <c r="C52" i="2"/>
  <c r="C51" i="2"/>
  <c r="G50" i="2"/>
  <c r="D50" i="2"/>
  <c r="C50" i="2"/>
  <c r="C54" i="2" s="1"/>
  <c r="C55" i="4"/>
  <c r="C53" i="4"/>
  <c r="C52" i="4"/>
  <c r="C51" i="4"/>
  <c r="G50" i="4"/>
  <c r="D50" i="4"/>
  <c r="C50" i="4"/>
  <c r="C54" i="4" s="1"/>
  <c r="C56" i="17"/>
  <c r="C54" i="17"/>
  <c r="C53" i="17"/>
  <c r="B5" i="31" s="1"/>
  <c r="C52" i="17"/>
  <c r="G51" i="17"/>
  <c r="D51" i="17"/>
  <c r="C51" i="17"/>
  <c r="C55" i="18"/>
  <c r="C53" i="18"/>
  <c r="C52" i="18"/>
  <c r="C51" i="18"/>
  <c r="G50" i="18"/>
  <c r="D50" i="18"/>
  <c r="C50" i="18"/>
  <c r="C54" i="18" s="1"/>
  <c r="C55" i="16"/>
  <c r="C53" i="16"/>
  <c r="C52" i="16"/>
  <c r="C51" i="16"/>
  <c r="G50" i="16"/>
  <c r="D50" i="16"/>
  <c r="C50" i="16"/>
  <c r="C54" i="16" s="1"/>
  <c r="C52" i="10"/>
  <c r="C53" i="10"/>
  <c r="C53" i="11"/>
  <c r="C52" i="11"/>
  <c r="C53" i="32"/>
  <c r="C52" i="32"/>
  <c r="C53" i="5"/>
  <c r="C52" i="5"/>
  <c r="B6" i="31" l="1"/>
  <c r="C55" i="17"/>
  <c r="J37" i="35"/>
  <c r="J30" i="35" l="1"/>
  <c r="J26" i="35"/>
  <c r="J31" i="35"/>
  <c r="J28" i="35"/>
  <c r="B14" i="35"/>
  <c r="B17" i="35"/>
  <c r="E24" i="35"/>
  <c r="B24" i="35"/>
  <c r="E18" i="35"/>
  <c r="B18" i="35"/>
  <c r="E7" i="35"/>
  <c r="B7" i="35"/>
  <c r="B8" i="35"/>
  <c r="B16" i="35"/>
  <c r="B9" i="35"/>
  <c r="B10" i="35"/>
  <c r="B19" i="35"/>
  <c r="B5" i="35"/>
  <c r="J40" i="35"/>
  <c r="B15" i="35"/>
  <c r="B22" i="35"/>
  <c r="J29" i="35"/>
  <c r="B11" i="35"/>
  <c r="B6" i="35"/>
  <c r="E14" i="35"/>
  <c r="C14" i="35"/>
  <c r="E17" i="35"/>
  <c r="C17" i="35"/>
  <c r="C24" i="35"/>
  <c r="C18" i="35"/>
  <c r="C7" i="35"/>
  <c r="E8" i="35"/>
  <c r="C8" i="35"/>
  <c r="E16" i="35"/>
  <c r="C16" i="35"/>
  <c r="E9" i="35"/>
  <c r="C9" i="35"/>
  <c r="E10" i="35"/>
  <c r="C10" i="35"/>
  <c r="E19" i="35"/>
  <c r="C19" i="35"/>
  <c r="C55" i="10"/>
  <c r="C51" i="10"/>
  <c r="G50" i="10"/>
  <c r="E22" i="35" s="1"/>
  <c r="D50" i="10"/>
  <c r="C22" i="35" s="1"/>
  <c r="C50" i="10"/>
  <c r="C54" i="10" s="1"/>
  <c r="C55" i="11"/>
  <c r="C51" i="11"/>
  <c r="G50" i="11"/>
  <c r="E11" i="35" s="1"/>
  <c r="D50" i="11"/>
  <c r="C11" i="35" s="1"/>
  <c r="C50" i="11"/>
  <c r="C54" i="11" s="1"/>
  <c r="C55" i="5"/>
  <c r="B8" i="31" s="1"/>
  <c r="C51" i="5"/>
  <c r="B4" i="31" s="1"/>
  <c r="G50" i="5"/>
  <c r="E6" i="35" s="1"/>
  <c r="D50" i="5"/>
  <c r="C6" i="35" s="1"/>
  <c r="C50" i="5"/>
  <c r="B3" i="31" s="1"/>
  <c r="G50" i="32"/>
  <c r="E39" i="35" s="1"/>
  <c r="D50" i="32"/>
  <c r="C39" i="35" s="1"/>
  <c r="H50" i="34"/>
  <c r="C55" i="32"/>
  <c r="C51" i="32"/>
  <c r="C50" i="32"/>
  <c r="C54" i="32" l="1"/>
  <c r="J42" i="35"/>
  <c r="C54" i="5"/>
  <c r="B7" i="31" s="1"/>
  <c r="J39" i="35"/>
  <c r="J20" i="35"/>
  <c r="J21" i="35"/>
  <c r="J35" i="35"/>
  <c r="J32" i="35"/>
  <c r="J5" i="35" l="1"/>
  <c r="J25" i="35"/>
  <c r="J34" i="35"/>
  <c r="H50" i="8"/>
  <c r="D14" i="35" s="1"/>
  <c r="J14" i="35" s="1"/>
  <c r="H49" i="7"/>
  <c r="J17" i="35" s="1"/>
  <c r="H50" i="14"/>
  <c r="J24" i="35" s="1"/>
  <c r="H50" i="27"/>
  <c r="J18" i="35" s="1"/>
  <c r="H51" i="15"/>
  <c r="J7" i="35" s="1"/>
  <c r="H50" i="2"/>
  <c r="D8" i="35" s="1"/>
  <c r="J8" i="35" s="1"/>
  <c r="H50" i="4"/>
  <c r="J16" i="35" s="1"/>
  <c r="H51" i="17"/>
  <c r="J9" i="35" s="1"/>
  <c r="H50" i="18"/>
  <c r="J10" i="35" s="1"/>
  <c r="H50" i="16"/>
  <c r="J19" i="35" s="1"/>
  <c r="H50" i="11"/>
  <c r="J11" i="35" s="1"/>
  <c r="J6" i="35"/>
  <c r="H50" i="10"/>
  <c r="J22" i="35" s="1"/>
  <c r="J23" i="35"/>
  <c r="J15" i="35" l="1"/>
  <c r="B10" i="31"/>
</calcChain>
</file>

<file path=xl/sharedStrings.xml><?xml version="1.0" encoding="utf-8"?>
<sst xmlns="http://schemas.openxmlformats.org/spreadsheetml/2006/main" count="1807" uniqueCount="618">
  <si>
    <t>Priezvisko</t>
  </si>
  <si>
    <t>Meno</t>
  </si>
  <si>
    <t>Kategória</t>
  </si>
  <si>
    <t>body</t>
  </si>
  <si>
    <t>súčet</t>
  </si>
  <si>
    <t>ml.žiačky</t>
  </si>
  <si>
    <t>st.žiačky</t>
  </si>
  <si>
    <t>seniorky</t>
  </si>
  <si>
    <t>KŠG Martin</t>
  </si>
  <si>
    <t>KŠG Lipt. Mikuláš</t>
  </si>
  <si>
    <t>juniorky</t>
  </si>
  <si>
    <t>AriwaGym Bratislava</t>
  </si>
  <si>
    <t>GK Elán Prievidza</t>
  </si>
  <si>
    <t>ŠG Topoľčany</t>
  </si>
  <si>
    <t>TJ Sokol Vrútky</t>
  </si>
  <si>
    <t>GK Brezno</t>
  </si>
  <si>
    <t>KŠG Handlová</t>
  </si>
  <si>
    <t>Gymnastik Košice</t>
  </si>
  <si>
    <t>predškoláčky</t>
  </si>
  <si>
    <t>MS-R</t>
  </si>
  <si>
    <t>ŠK Závažná Poruba</t>
  </si>
  <si>
    <t>najml.žiačky</t>
  </si>
  <si>
    <t>HA</t>
  </si>
  <si>
    <t>Oblasť</t>
  </si>
  <si>
    <t>Názov Klubu</t>
  </si>
  <si>
    <t>Sl.pohár "C" - ženy</t>
  </si>
  <si>
    <t>M-SR "C"- ženy</t>
  </si>
  <si>
    <t>Festival poh.skladieb</t>
  </si>
  <si>
    <t>M-SR Teamgym</t>
  </si>
  <si>
    <t>Celkový počet bodov</t>
  </si>
  <si>
    <t>Diamant Košice</t>
  </si>
  <si>
    <t>Oblasti  - ženy</t>
  </si>
  <si>
    <t>celkový počet</t>
  </si>
  <si>
    <t>AGaF Žilina</t>
  </si>
  <si>
    <t>GY-TA Poprad</t>
  </si>
  <si>
    <t>Happy Gym Pezinok</t>
  </si>
  <si>
    <t>Slávia UK Bratislava</t>
  </si>
  <si>
    <t>Golden Age, Eurogym, Gymnaestrada</t>
  </si>
  <si>
    <t>ml. žiačky</t>
  </si>
  <si>
    <t>st. žiačky</t>
  </si>
  <si>
    <t>Sokolská Únia Slovenska</t>
  </si>
  <si>
    <t>Spojená škola internátna Levoča</t>
  </si>
  <si>
    <t>GaF Žilina</t>
  </si>
  <si>
    <t>GTS Zlaté Moravce</t>
  </si>
  <si>
    <t>Šikovná sova-GK  DS</t>
  </si>
  <si>
    <t>Letaši</t>
  </si>
  <si>
    <t>Diana</t>
  </si>
  <si>
    <t>Novotná</t>
  </si>
  <si>
    <t>Lucia</t>
  </si>
  <si>
    <t>Miriam</t>
  </si>
  <si>
    <t>Šarlota</t>
  </si>
  <si>
    <t>Bubničová</t>
  </si>
  <si>
    <t>Ella</t>
  </si>
  <si>
    <t>Ďurišová</t>
  </si>
  <si>
    <t>Alica</t>
  </si>
  <si>
    <t>Kuráková</t>
  </si>
  <si>
    <t>Lukačovič</t>
  </si>
  <si>
    <t>Emily</t>
  </si>
  <si>
    <t>Natália</t>
  </si>
  <si>
    <t>Rudy</t>
  </si>
  <si>
    <t>Sofia</t>
  </si>
  <si>
    <t>Šurláková</t>
  </si>
  <si>
    <t>Toporová</t>
  </si>
  <si>
    <t>Dominika</t>
  </si>
  <si>
    <t>Trojáková</t>
  </si>
  <si>
    <t>Karolína</t>
  </si>
  <si>
    <t>Majchráková</t>
  </si>
  <si>
    <t>Tatiana</t>
  </si>
  <si>
    <t>Molčanová</t>
  </si>
  <si>
    <t>Harvančíková</t>
  </si>
  <si>
    <t>Lívia</t>
  </si>
  <si>
    <t>Michaela</t>
  </si>
  <si>
    <t>Vecelová</t>
  </si>
  <si>
    <t>Alexandra</t>
  </si>
  <si>
    <t>Dermeková</t>
  </si>
  <si>
    <t>Žofia</t>
  </si>
  <si>
    <t>Lea</t>
  </si>
  <si>
    <t>Barbora</t>
  </si>
  <si>
    <t>Hlavinková</t>
  </si>
  <si>
    <t>Timea</t>
  </si>
  <si>
    <t>Kopáčová</t>
  </si>
  <si>
    <t>Martina</t>
  </si>
  <si>
    <t>Kutliaková</t>
  </si>
  <si>
    <t>Ondrušová</t>
  </si>
  <si>
    <t>Dália</t>
  </si>
  <si>
    <t>Pešlová</t>
  </si>
  <si>
    <t>Lenka</t>
  </si>
  <si>
    <t>Šplhová</t>
  </si>
  <si>
    <t>Viktória</t>
  </si>
  <si>
    <t>Závodská</t>
  </si>
  <si>
    <t>Adela</t>
  </si>
  <si>
    <t>Živčicová</t>
  </si>
  <si>
    <t>Bitová</t>
  </si>
  <si>
    <t>Križanová</t>
  </si>
  <si>
    <t>Patrícia</t>
  </si>
  <si>
    <t>Zuzana</t>
  </si>
  <si>
    <t>Emma</t>
  </si>
  <si>
    <t>Vivien</t>
  </si>
  <si>
    <t>Dubinová</t>
  </si>
  <si>
    <t>Griačová</t>
  </si>
  <si>
    <t>Nelly</t>
  </si>
  <si>
    <t>Alžbeta</t>
  </si>
  <si>
    <t>Lattová</t>
  </si>
  <si>
    <t>Rebecca</t>
  </si>
  <si>
    <t>Owen</t>
  </si>
  <si>
    <t>Jasmine</t>
  </si>
  <si>
    <t>Šafránková</t>
  </si>
  <si>
    <t>Vanesa</t>
  </si>
  <si>
    <t>Grétka</t>
  </si>
  <si>
    <t>Dorota</t>
  </si>
  <si>
    <t>Knapcová</t>
  </si>
  <si>
    <t>Klára</t>
  </si>
  <si>
    <t>Kršková</t>
  </si>
  <si>
    <t>Kristína</t>
  </si>
  <si>
    <t>Sitárová</t>
  </si>
  <si>
    <t>Tamara</t>
  </si>
  <si>
    <t>Slováková</t>
  </si>
  <si>
    <t>Nella</t>
  </si>
  <si>
    <t>Prievozníková</t>
  </si>
  <si>
    <t>Sisková</t>
  </si>
  <si>
    <t>Šusteková</t>
  </si>
  <si>
    <t>Gabčíková</t>
  </si>
  <si>
    <t>Nela</t>
  </si>
  <si>
    <t>Petra</t>
  </si>
  <si>
    <t>Kubalová</t>
  </si>
  <si>
    <t>Laura</t>
  </si>
  <si>
    <t>Mikulíková</t>
  </si>
  <si>
    <t>Agáta</t>
  </si>
  <si>
    <t>Šolcová</t>
  </si>
  <si>
    <t>Staníková</t>
  </si>
  <si>
    <t>Katarína</t>
  </si>
  <si>
    <t>Nina</t>
  </si>
  <si>
    <t>Balátová</t>
  </si>
  <si>
    <t>Michalcová</t>
  </si>
  <si>
    <t>Tvrdá</t>
  </si>
  <si>
    <t>Záhradníková</t>
  </si>
  <si>
    <t>Matzenauerová</t>
  </si>
  <si>
    <t>Bošková</t>
  </si>
  <si>
    <t>Hana</t>
  </si>
  <si>
    <t>Kováčiková</t>
  </si>
  <si>
    <t>Gréta</t>
  </si>
  <si>
    <t>Karin</t>
  </si>
  <si>
    <t>Majerová</t>
  </si>
  <si>
    <t>Ela</t>
  </si>
  <si>
    <t>Cerovská</t>
  </si>
  <si>
    <t>Šimkovičová</t>
  </si>
  <si>
    <t>Daubnerová</t>
  </si>
  <si>
    <t>Sára</t>
  </si>
  <si>
    <t>Kiabová</t>
  </si>
  <si>
    <t>Kolláriková</t>
  </si>
  <si>
    <t>Koreňová</t>
  </si>
  <si>
    <t>Plevová</t>
  </si>
  <si>
    <t>Bellová</t>
  </si>
  <si>
    <t>Soňa</t>
  </si>
  <si>
    <t>Čižnárová</t>
  </si>
  <si>
    <t>Kupčoková</t>
  </si>
  <si>
    <t>Silvia</t>
  </si>
  <si>
    <t>Lugárová</t>
  </si>
  <si>
    <t>Miháliková</t>
  </si>
  <si>
    <t>Tara</t>
  </si>
  <si>
    <t>Veronika</t>
  </si>
  <si>
    <t>Miezgová</t>
  </si>
  <si>
    <t>Mihalovičová</t>
  </si>
  <si>
    <t>Simona</t>
  </si>
  <si>
    <t>Ondrejková</t>
  </si>
  <si>
    <t>Balážová</t>
  </si>
  <si>
    <t>Malá</t>
  </si>
  <si>
    <t>Liana</t>
  </si>
  <si>
    <t>Brenkusová</t>
  </si>
  <si>
    <t>Rebeka</t>
  </si>
  <si>
    <t>Hovanová</t>
  </si>
  <si>
    <t>Hvizdošová</t>
  </si>
  <si>
    <t>Necelová</t>
  </si>
  <si>
    <t>Mária</t>
  </si>
  <si>
    <t>Vivienne</t>
  </si>
  <si>
    <t>Šimičeková</t>
  </si>
  <si>
    <t>Bátoriová</t>
  </si>
  <si>
    <t>Nikola</t>
  </si>
  <si>
    <t>Belušárová</t>
  </si>
  <si>
    <t>Kellyová</t>
  </si>
  <si>
    <t>Júlia</t>
  </si>
  <si>
    <t>Lacková</t>
  </si>
  <si>
    <t>Onofrejová</t>
  </si>
  <si>
    <t>Perekstová</t>
  </si>
  <si>
    <t>Platková</t>
  </si>
  <si>
    <t>Škorcová</t>
  </si>
  <si>
    <t>Sophie</t>
  </si>
  <si>
    <t>Vasilová</t>
  </si>
  <si>
    <t>Miroslava</t>
  </si>
  <si>
    <t>Berezňaninová</t>
  </si>
  <si>
    <t>Čonková-Skybová</t>
  </si>
  <si>
    <t>Dzurendová</t>
  </si>
  <si>
    <t>Hadvigová</t>
  </si>
  <si>
    <t>Hudačínová</t>
  </si>
  <si>
    <t>Hannah</t>
  </si>
  <si>
    <t>Liptáková</t>
  </si>
  <si>
    <t>Lučanská</t>
  </si>
  <si>
    <t>Ema</t>
  </si>
  <si>
    <t>Repická</t>
  </si>
  <si>
    <t>Romanko</t>
  </si>
  <si>
    <t>Stankovič</t>
  </si>
  <si>
    <t>Bárányová</t>
  </si>
  <si>
    <t>Bianka</t>
  </si>
  <si>
    <t>Merjavá</t>
  </si>
  <si>
    <t>Rizmanová</t>
  </si>
  <si>
    <t>Rusňáková</t>
  </si>
  <si>
    <t>Lilian Ela</t>
  </si>
  <si>
    <t>Saloková</t>
  </si>
  <si>
    <t>Bírová</t>
  </si>
  <si>
    <t>Lukáčová</t>
  </si>
  <si>
    <t>Juliana</t>
  </si>
  <si>
    <t>Miňovská</t>
  </si>
  <si>
    <t>Muchová</t>
  </si>
  <si>
    <t>Melánia</t>
  </si>
  <si>
    <t>Pacanovská</t>
  </si>
  <si>
    <t>Šimková</t>
  </si>
  <si>
    <t>Lilien</t>
  </si>
  <si>
    <t>Žembová</t>
  </si>
  <si>
    <t>Bertolai</t>
  </si>
  <si>
    <t>Francesca</t>
  </si>
  <si>
    <t>Dunajová</t>
  </si>
  <si>
    <t>Saskia</t>
  </si>
  <si>
    <t>Hozzová</t>
  </si>
  <si>
    <t>Fedáková</t>
  </si>
  <si>
    <t>Kremmerová</t>
  </si>
  <si>
    <t>Daniela</t>
  </si>
  <si>
    <t>Rybárová</t>
  </si>
  <si>
    <t>Gulová</t>
  </si>
  <si>
    <t>Lišková</t>
  </si>
  <si>
    <t>Eckert</t>
  </si>
  <si>
    <t>Nicole</t>
  </si>
  <si>
    <t>Mozolíková</t>
  </si>
  <si>
    <t>Oravcová</t>
  </si>
  <si>
    <t>Tokárová</t>
  </si>
  <si>
    <t>Gabriela</t>
  </si>
  <si>
    <t>Žáková</t>
  </si>
  <si>
    <t>Galánková</t>
  </si>
  <si>
    <t>Amélia</t>
  </si>
  <si>
    <t>Galgóciová</t>
  </si>
  <si>
    <t>Haburajová</t>
  </si>
  <si>
    <t>Tereza</t>
  </si>
  <si>
    <t>Hacherová</t>
  </si>
  <si>
    <t>Kováčová</t>
  </si>
  <si>
    <t>Slivková</t>
  </si>
  <si>
    <t>Straková</t>
  </si>
  <si>
    <t>Vicky</t>
  </si>
  <si>
    <t>Gažda</t>
  </si>
  <si>
    <t>Grebeči</t>
  </si>
  <si>
    <t>Amy Bell</t>
  </si>
  <si>
    <t>Mozolová</t>
  </si>
  <si>
    <t>Lujza</t>
  </si>
  <si>
    <t>Múčková</t>
  </si>
  <si>
    <t>Halčínová</t>
  </si>
  <si>
    <t>Eliška</t>
  </si>
  <si>
    <t>Ďurinová</t>
  </si>
  <si>
    <t>Zoe</t>
  </si>
  <si>
    <t>Michelová</t>
  </si>
  <si>
    <t>Edita</t>
  </si>
  <si>
    <t>Šálová</t>
  </si>
  <si>
    <t>Štupáková</t>
  </si>
  <si>
    <t>Ivanová</t>
  </si>
  <si>
    <t>Romana</t>
  </si>
  <si>
    <t>Pavlíková</t>
  </si>
  <si>
    <t>Vanessa</t>
  </si>
  <si>
    <t>Rumpliová</t>
  </si>
  <si>
    <t>Františka</t>
  </si>
  <si>
    <t>Gazdíková</t>
  </si>
  <si>
    <t>Nieburová</t>
  </si>
  <si>
    <t>Briatková</t>
  </si>
  <si>
    <t>Matiašková</t>
  </si>
  <si>
    <t>Bellušová</t>
  </si>
  <si>
    <t>Chudá</t>
  </si>
  <si>
    <t>Sekanová</t>
  </si>
  <si>
    <t>Sekuciová</t>
  </si>
  <si>
    <t>Tomáňová</t>
  </si>
  <si>
    <t>Hošková</t>
  </si>
  <si>
    <t>Králiková</t>
  </si>
  <si>
    <t>Repčeková</t>
  </si>
  <si>
    <t>Uličná</t>
  </si>
  <si>
    <t>Krčulová</t>
  </si>
  <si>
    <t>Paulíny</t>
  </si>
  <si>
    <t>Szuperáková</t>
  </si>
  <si>
    <t>Sabína</t>
  </si>
  <si>
    <t>Haligardová</t>
  </si>
  <si>
    <t>Hečková</t>
  </si>
  <si>
    <t>Olívia</t>
  </si>
  <si>
    <t>Horňáková</t>
  </si>
  <si>
    <t>Macková</t>
  </si>
  <si>
    <t>Sabina</t>
  </si>
  <si>
    <t>Masuda</t>
  </si>
  <si>
    <t>Emiri</t>
  </si>
  <si>
    <t>Mikušová</t>
  </si>
  <si>
    <t>Sandra</t>
  </si>
  <si>
    <t>Olšovská</t>
  </si>
  <si>
    <t>Palasthy</t>
  </si>
  <si>
    <t>Petríková</t>
  </si>
  <si>
    <t>Ria</t>
  </si>
  <si>
    <t>Viktorie</t>
  </si>
  <si>
    <t>Urbanová</t>
  </si>
  <si>
    <t>Nemlahová</t>
  </si>
  <si>
    <t>Paľová</t>
  </si>
  <si>
    <t>Hinková</t>
  </si>
  <si>
    <t>Húsková</t>
  </si>
  <si>
    <t>Junasová</t>
  </si>
  <si>
    <t>Ivona</t>
  </si>
  <si>
    <t>Kalinková</t>
  </si>
  <si>
    <t>Hanulová</t>
  </si>
  <si>
    <t>Szalayová</t>
  </si>
  <si>
    <t>Aneta</t>
  </si>
  <si>
    <t>Molnárová</t>
  </si>
  <si>
    <t>Grušková</t>
  </si>
  <si>
    <t>Ivanecká</t>
  </si>
  <si>
    <t>Koľová</t>
  </si>
  <si>
    <t>Ridilová</t>
  </si>
  <si>
    <t>Kiara</t>
  </si>
  <si>
    <t>Chovancová</t>
  </si>
  <si>
    <t>Mifkovičová</t>
  </si>
  <si>
    <t>Petrikovičová</t>
  </si>
  <si>
    <t>Bajzíková</t>
  </si>
  <si>
    <t>Čimborová</t>
  </si>
  <si>
    <t>Godálová</t>
  </si>
  <si>
    <t>Odehnalová</t>
  </si>
  <si>
    <t>Ladická</t>
  </si>
  <si>
    <t>Turčeková</t>
  </si>
  <si>
    <t>Zina</t>
  </si>
  <si>
    <t>Ležáková</t>
  </si>
  <si>
    <t>Cápayová</t>
  </si>
  <si>
    <t>Václavová</t>
  </si>
  <si>
    <t>Ľudmila</t>
  </si>
  <si>
    <t>Hanšutová</t>
  </si>
  <si>
    <t>Lara</t>
  </si>
  <si>
    <t>Lelkeš</t>
  </si>
  <si>
    <t>Véghová</t>
  </si>
  <si>
    <t>Mia</t>
  </si>
  <si>
    <t>Varga</t>
  </si>
  <si>
    <t>Dikošová</t>
  </si>
  <si>
    <t>Adriana</t>
  </si>
  <si>
    <t>Muríňová</t>
  </si>
  <si>
    <t>Bencúrová</t>
  </si>
  <si>
    <t>Figurová</t>
  </si>
  <si>
    <t>Stela</t>
  </si>
  <si>
    <t>Goffová</t>
  </si>
  <si>
    <t>Terézia Ester</t>
  </si>
  <si>
    <t>Sojčáková</t>
  </si>
  <si>
    <t>Štrpková</t>
  </si>
  <si>
    <t>Uličianska</t>
  </si>
  <si>
    <t>Paulíková</t>
  </si>
  <si>
    <t>Benková</t>
  </si>
  <si>
    <t>Híllová</t>
  </si>
  <si>
    <t>Jarošová</t>
  </si>
  <si>
    <t>Denisa</t>
  </si>
  <si>
    <t>Odleváková</t>
  </si>
  <si>
    <t>Vargová</t>
  </si>
  <si>
    <t>Valentová</t>
  </si>
  <si>
    <t>Paula</t>
  </si>
  <si>
    <t>Šikovná sova Dunajská Streda</t>
  </si>
  <si>
    <t>GA-BA</t>
  </si>
  <si>
    <t>KGŠ Slávia Trnava</t>
  </si>
  <si>
    <t>Gymnastické centrum o.z. Bratislava</t>
  </si>
  <si>
    <t>LUNA GYM</t>
  </si>
  <si>
    <t>Považská Bystrica</t>
  </si>
  <si>
    <t>XBS gymnastics Šamorín</t>
  </si>
  <si>
    <t>PP</t>
  </si>
  <si>
    <t>Bednárová</t>
  </si>
  <si>
    <t>Dávidíková</t>
  </si>
  <si>
    <t>Majeríková</t>
  </si>
  <si>
    <t>Badlíková</t>
  </si>
  <si>
    <t>Sarah</t>
  </si>
  <si>
    <t>Danková</t>
  </si>
  <si>
    <t>Malínia</t>
  </si>
  <si>
    <t>Dedinská</t>
  </si>
  <si>
    <t>Marianna</t>
  </si>
  <si>
    <t>Lago</t>
  </si>
  <si>
    <t>Mattes</t>
  </si>
  <si>
    <t>Milica</t>
  </si>
  <si>
    <t>Štefániková</t>
  </si>
  <si>
    <t>Holečková</t>
  </si>
  <si>
    <t>Mačalková</t>
  </si>
  <si>
    <t>Ščepánková</t>
  </si>
  <si>
    <t>Amália</t>
  </si>
  <si>
    <t>Gwenda</t>
  </si>
  <si>
    <t>Balgavá</t>
  </si>
  <si>
    <t>Ščepánová</t>
  </si>
  <si>
    <t>Ehrenberger</t>
  </si>
  <si>
    <t>Kašlík</t>
  </si>
  <si>
    <t xml:space="preserve">Lili </t>
  </si>
  <si>
    <t>Viktoria</t>
  </si>
  <si>
    <t>Madaraszová</t>
  </si>
  <si>
    <t>Černická</t>
  </si>
  <si>
    <t>Mikletičová</t>
  </si>
  <si>
    <t>Hubinská</t>
  </si>
  <si>
    <t>Stella</t>
  </si>
  <si>
    <t>Gajdičiarová</t>
  </si>
  <si>
    <t>Livia</t>
  </si>
  <si>
    <t>Mesiariková</t>
  </si>
  <si>
    <t>Anna</t>
  </si>
  <si>
    <t>Bodjanová</t>
  </si>
  <si>
    <t>Čurgajová</t>
  </si>
  <si>
    <t>Sirocká</t>
  </si>
  <si>
    <t>Vdovcová</t>
  </si>
  <si>
    <t>Bačé</t>
  </si>
  <si>
    <t xml:space="preserve">Hostačná </t>
  </si>
  <si>
    <t>Mešková</t>
  </si>
  <si>
    <t>Slučíková</t>
  </si>
  <si>
    <t>Tužinčinová</t>
  </si>
  <si>
    <t>Haviarová</t>
  </si>
  <si>
    <t>Skladaná</t>
  </si>
  <si>
    <t>Štulrajterová</t>
  </si>
  <si>
    <t>Malatová</t>
  </si>
  <si>
    <t>Vaisová</t>
  </si>
  <si>
    <t>Nikol</t>
  </si>
  <si>
    <t>Bátorová</t>
  </si>
  <si>
    <t>Čičmancová</t>
  </si>
  <si>
    <t>Cipovová</t>
  </si>
  <si>
    <t>Haas</t>
  </si>
  <si>
    <t>Hasáková</t>
  </si>
  <si>
    <t>Hlavatá</t>
  </si>
  <si>
    <t>Homolová</t>
  </si>
  <si>
    <t>Hrušková</t>
  </si>
  <si>
    <t>Jančichová</t>
  </si>
  <si>
    <t>Jančiová</t>
  </si>
  <si>
    <t>Zara</t>
  </si>
  <si>
    <t>Jelínková</t>
  </si>
  <si>
    <t>Kolibková</t>
  </si>
  <si>
    <t>Kotianová</t>
  </si>
  <si>
    <t>Kotríková</t>
  </si>
  <si>
    <t>Lamrichová</t>
  </si>
  <si>
    <t>Lourdes</t>
  </si>
  <si>
    <t>Mittašová</t>
  </si>
  <si>
    <t>Monika</t>
  </si>
  <si>
    <t>Nováková</t>
  </si>
  <si>
    <t>Ellia</t>
  </si>
  <si>
    <t>Olejárová</t>
  </si>
  <si>
    <t>Pastuchová</t>
  </si>
  <si>
    <t>Rajecká</t>
  </si>
  <si>
    <t>Šaray</t>
  </si>
  <si>
    <t>Ema Elizabeth</t>
  </si>
  <si>
    <t>Sekerešová</t>
  </si>
  <si>
    <t>Anabela</t>
  </si>
  <si>
    <t>Strmenská</t>
  </si>
  <si>
    <t>Dorota Hana</t>
  </si>
  <si>
    <t>Súderová</t>
  </si>
  <si>
    <t>Svitková</t>
  </si>
  <si>
    <t xml:space="preserve">Urbanovská </t>
  </si>
  <si>
    <t>Vicianová</t>
  </si>
  <si>
    <t>Zimányiová</t>
  </si>
  <si>
    <t>Zvadová</t>
  </si>
  <si>
    <t>Cipov</t>
  </si>
  <si>
    <t>Koščelniaková</t>
  </si>
  <si>
    <t>Mazánová</t>
  </si>
  <si>
    <t>Škultéty</t>
  </si>
  <si>
    <t>Zora</t>
  </si>
  <si>
    <t>Šnircová</t>
  </si>
  <si>
    <t>Amanda</t>
  </si>
  <si>
    <t>Tonhajserová</t>
  </si>
  <si>
    <t>Alušicová</t>
  </si>
  <si>
    <t>Liliana</t>
  </si>
  <si>
    <t>Melušová</t>
  </si>
  <si>
    <t>Minichová</t>
  </si>
  <si>
    <t>Nella Mária</t>
  </si>
  <si>
    <t>Fridrichová</t>
  </si>
  <si>
    <t>Pekárová</t>
  </si>
  <si>
    <t>Szelleová</t>
  </si>
  <si>
    <t>Fidesová</t>
  </si>
  <si>
    <t>Lott</t>
  </si>
  <si>
    <t>Navrátilová</t>
  </si>
  <si>
    <t>Miklová</t>
  </si>
  <si>
    <t>Beňová</t>
  </si>
  <si>
    <t>Svrbická</t>
  </si>
  <si>
    <t>Jankulárová</t>
  </si>
  <si>
    <t xml:space="preserve">Gajdošová </t>
  </si>
  <si>
    <t>Habiňáková</t>
  </si>
  <si>
    <t>Timea Lea</t>
  </si>
  <si>
    <t>Barbora Noemi</t>
  </si>
  <si>
    <t>Špišák</t>
  </si>
  <si>
    <r>
      <t>G</t>
    </r>
    <r>
      <rPr>
        <sz val="11"/>
        <color theme="1"/>
        <rFont val="Calibri"/>
        <family val="2"/>
      </rPr>
      <t>örcsösová</t>
    </r>
  </si>
  <si>
    <t>Lillian</t>
  </si>
  <si>
    <t>Baselidesová</t>
  </si>
  <si>
    <t>Cebulová</t>
  </si>
  <si>
    <t>Glajzová</t>
  </si>
  <si>
    <t>Kosturová</t>
  </si>
  <si>
    <t>Šebová</t>
  </si>
  <si>
    <t>Bížová</t>
  </si>
  <si>
    <t>Kucharíková</t>
  </si>
  <si>
    <t>Matyšáková</t>
  </si>
  <si>
    <t>Piršel</t>
  </si>
  <si>
    <t>Victoria Gabriela</t>
  </si>
  <si>
    <t>Minarovičová</t>
  </si>
  <si>
    <t>Krautschneiderová</t>
  </si>
  <si>
    <t>Ivana</t>
  </si>
  <si>
    <t>Mucinová</t>
  </si>
  <si>
    <t>Ražičová</t>
  </si>
  <si>
    <t>Vráblová</t>
  </si>
  <si>
    <t>Kiripolská</t>
  </si>
  <si>
    <t>Hasenovičová</t>
  </si>
  <si>
    <t>Gergelyová</t>
  </si>
  <si>
    <t>Štrbáková</t>
  </si>
  <si>
    <t>Kupčíková</t>
  </si>
  <si>
    <t>Bibiána</t>
  </si>
  <si>
    <t>Rupeková</t>
  </si>
  <si>
    <t>Suchoňová</t>
  </si>
  <si>
    <t>Žitňanská</t>
  </si>
  <si>
    <t>Mórová</t>
  </si>
  <si>
    <t>Susková</t>
  </si>
  <si>
    <t>Danišová</t>
  </si>
  <si>
    <t>Krajčovičová</t>
  </si>
  <si>
    <t>Mikulčíková</t>
  </si>
  <si>
    <t>Anita</t>
  </si>
  <si>
    <r>
      <t>M</t>
    </r>
    <r>
      <rPr>
        <sz val="11"/>
        <color theme="1"/>
        <rFont val="Calibri"/>
        <family val="2"/>
        <charset val="238"/>
      </rPr>
      <t>ü</t>
    </r>
    <r>
      <rPr>
        <sz val="9.9"/>
        <color theme="1"/>
        <rFont val="Calibri"/>
        <family val="2"/>
      </rPr>
      <t>llerová</t>
    </r>
  </si>
  <si>
    <t>Supeková</t>
  </si>
  <si>
    <t>Vozárová</t>
  </si>
  <si>
    <t>Tonkovičová</t>
  </si>
  <si>
    <t>Cingelová</t>
  </si>
  <si>
    <t>Paulína</t>
  </si>
  <si>
    <t>Gáborová</t>
  </si>
  <si>
    <t>Hanzlianová</t>
  </si>
  <si>
    <t>Hlivová</t>
  </si>
  <si>
    <t>Horniaková</t>
  </si>
  <si>
    <t>Konczova</t>
  </si>
  <si>
    <t>Škrtelová</t>
  </si>
  <si>
    <t>Eleanor</t>
  </si>
  <si>
    <t>Pukačová</t>
  </si>
  <si>
    <t>Mynarčíková</t>
  </si>
  <si>
    <t>Zoe Zara</t>
  </si>
  <si>
    <t>Dolnická</t>
  </si>
  <si>
    <t>Prosbová</t>
  </si>
  <si>
    <t>Fedešová</t>
  </si>
  <si>
    <t>Gregušková</t>
  </si>
  <si>
    <t>Nela Danka</t>
  </si>
  <si>
    <t>Simona Lara</t>
  </si>
  <si>
    <t>Hrnčiarová</t>
  </si>
  <si>
    <t>Broňa</t>
  </si>
  <si>
    <t>Bušová</t>
  </si>
  <si>
    <t>Kontúrová</t>
  </si>
  <si>
    <t>Kullová</t>
  </si>
  <si>
    <t>Brezňanová</t>
  </si>
  <si>
    <t>Budová</t>
  </si>
  <si>
    <t>Majerčiaková</t>
  </si>
  <si>
    <t>Budayová</t>
  </si>
  <si>
    <t xml:space="preserve">Jamnická </t>
  </si>
  <si>
    <t>Kocunová</t>
  </si>
  <si>
    <t>Matejková</t>
  </si>
  <si>
    <t>Praščáková</t>
  </si>
  <si>
    <t>Ceklárová</t>
  </si>
  <si>
    <t>Beľujská</t>
  </si>
  <si>
    <t>Kožuchová</t>
  </si>
  <si>
    <t>Gánovská</t>
  </si>
  <si>
    <t>Handulová</t>
  </si>
  <si>
    <t>Wzošová</t>
  </si>
  <si>
    <t>Groussard</t>
  </si>
  <si>
    <t>Clara</t>
  </si>
  <si>
    <t>Bakošová</t>
  </si>
  <si>
    <t>Allie</t>
  </si>
  <si>
    <t>Michalová</t>
  </si>
  <si>
    <t>Suchárová</t>
  </si>
  <si>
    <t>Merkovská</t>
  </si>
  <si>
    <t>Ondríčková</t>
  </si>
  <si>
    <t>Fapšová</t>
  </si>
  <si>
    <t>Kalasová</t>
  </si>
  <si>
    <t>Prídalová</t>
  </si>
  <si>
    <t>Malíková</t>
  </si>
  <si>
    <t>Novosadová</t>
  </si>
  <si>
    <t>Švarcová</t>
  </si>
  <si>
    <t>Adamčíková</t>
  </si>
  <si>
    <t>Bahorecová</t>
  </si>
  <si>
    <t>Jelka</t>
  </si>
  <si>
    <t>Bošanská</t>
  </si>
  <si>
    <t>Gašpariková</t>
  </si>
  <si>
    <t>Halatková</t>
  </si>
  <si>
    <t>Hanka</t>
  </si>
  <si>
    <t>Kluková</t>
  </si>
  <si>
    <t>Šipošová</t>
  </si>
  <si>
    <t>Beňačková</t>
  </si>
  <si>
    <t>Kmotorková</t>
  </si>
  <si>
    <t>Feketeová</t>
  </si>
  <si>
    <t>Írisz</t>
  </si>
  <si>
    <t>Lašmanová</t>
  </si>
  <si>
    <t>Molnár</t>
  </si>
  <si>
    <t>Szogyi</t>
  </si>
  <si>
    <t>Korina Kornélia</t>
  </si>
  <si>
    <t>Both</t>
  </si>
  <si>
    <t>Herleová</t>
  </si>
  <si>
    <t>Jenčíková</t>
  </si>
  <si>
    <t>Krúpová</t>
  </si>
  <si>
    <t>Martiníková</t>
  </si>
  <si>
    <t>Zoe Ellis</t>
  </si>
  <si>
    <t>Mikulová</t>
  </si>
  <si>
    <t>Obuchová</t>
  </si>
  <si>
    <t>Husovská</t>
  </si>
  <si>
    <r>
      <t>K</t>
    </r>
    <r>
      <rPr>
        <sz val="11"/>
        <color theme="1"/>
        <rFont val="Calibri"/>
        <family val="2"/>
        <charset val="238"/>
      </rPr>
      <t>ö</t>
    </r>
    <r>
      <rPr>
        <sz val="9.9"/>
        <color theme="1"/>
        <rFont val="Calibri"/>
        <family val="2"/>
      </rPr>
      <t>telešová</t>
    </r>
  </si>
  <si>
    <t>Kozáková</t>
  </si>
  <si>
    <t>Štípalová</t>
  </si>
  <si>
    <t>Linda</t>
  </si>
  <si>
    <t>Uličianská</t>
  </si>
  <si>
    <t>Knošková</t>
  </si>
  <si>
    <t>Mihale</t>
  </si>
  <si>
    <t>Mikušiaková</t>
  </si>
  <si>
    <t>Sasinková</t>
  </si>
  <si>
    <t>Griga</t>
  </si>
  <si>
    <t>Horváthová</t>
  </si>
  <si>
    <t>Slávka</t>
  </si>
  <si>
    <t>Oroszová</t>
  </si>
  <si>
    <t>KGŠ Slávia Prešov</t>
  </si>
  <si>
    <t>RTVŠ Mix Spišská Nová Ves</t>
  </si>
  <si>
    <t>Rusalka</t>
  </si>
  <si>
    <t>KMG Gymar</t>
  </si>
  <si>
    <t>Junior Klub Komárno</t>
  </si>
  <si>
    <t>Candy Klub Trnava</t>
  </si>
  <si>
    <t>Fany Gym Košice</t>
  </si>
  <si>
    <t>CVČ Olymp Levoča, GK Spiš SNV</t>
  </si>
  <si>
    <t>Donaldgym Ludanice</t>
  </si>
  <si>
    <t>KMG Zvolen</t>
  </si>
  <si>
    <t>Malina gym Malinovo</t>
  </si>
  <si>
    <t>Festival KE</t>
  </si>
  <si>
    <t>pocet klubov v Slovenskom pohári "C"</t>
  </si>
  <si>
    <t>Štatistika - počet gymnastiek</t>
  </si>
  <si>
    <t>Majdánová</t>
  </si>
  <si>
    <t>Mišíková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</si>
</sst>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General"/>
    <numFmt numFmtId="165" formatCode="[$$-409]#,##0.00;[Red]&quot;-&quot;[$$-409]#,##0.00"/>
  </numFmts>
  <fonts count="17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b/>
      <i/>
      <sz val="16"/>
      <color rgb="FF000000"/>
      <name val="Arial"/>
      <family val="2"/>
    </font>
    <font>
      <sz val="11"/>
      <color rgb="FF000000"/>
      <name val="Calibri"/>
      <family val="2"/>
    </font>
    <font>
      <b/>
      <i/>
      <u/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trike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9.9"/>
      <color theme="1"/>
      <name val="Calibri"/>
      <family val="2"/>
    </font>
    <font>
      <sz val="11"/>
      <color theme="1"/>
      <name val="Calibri"/>
      <family val="2"/>
      <charset val="238"/>
    </font>
    <font>
      <sz val="11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/>
      <top style="medium">
        <color rgb="FF000000"/>
      </top>
      <bottom/>
      <diagonal/>
    </border>
  </borders>
  <cellStyleXfs count="8">
    <xf numFmtId="0" fontId="0" fillId="0" borderId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164" fontId="3" fillId="0" borderId="0" applyBorder="0" applyProtection="0"/>
    <xf numFmtId="0" fontId="4" fillId="0" borderId="0" applyNumberFormat="0" applyBorder="0" applyProtection="0"/>
    <xf numFmtId="165" fontId="4" fillId="0" borderId="0" applyBorder="0" applyProtection="0"/>
    <xf numFmtId="0" fontId="6" fillId="0" borderId="0"/>
  </cellStyleXfs>
  <cellXfs count="157">
    <xf numFmtId="0" fontId="0" fillId="0" borderId="0" xfId="0"/>
    <xf numFmtId="164" fontId="0" fillId="0" borderId="0" xfId="4" applyFont="1" applyFill="1" applyAlignment="1" applyProtection="1">
      <alignment horizontal="left"/>
    </xf>
    <xf numFmtId="164" fontId="0" fillId="0" borderId="0" xfId="1" applyFont="1" applyFill="1" applyAlignment="1" applyProtection="1"/>
    <xf numFmtId="164" fontId="0" fillId="0" borderId="0" xfId="1" applyFont="1" applyFill="1" applyAlignment="1" applyProtection="1">
      <alignment horizontal="center"/>
    </xf>
    <xf numFmtId="164" fontId="0" fillId="0" borderId="0" xfId="1" applyFont="1" applyFill="1" applyAlignment="1" applyProtection="1">
      <alignment horizontal="left"/>
    </xf>
    <xf numFmtId="0" fontId="0" fillId="0" borderId="0" xfId="0" applyAlignment="1">
      <alignment horizontal="left"/>
    </xf>
    <xf numFmtId="164" fontId="0" fillId="0" borderId="2" xfId="1" applyFont="1" applyFill="1" applyBorder="1" applyAlignment="1" applyProtection="1">
      <alignment horizontal="center"/>
    </xf>
    <xf numFmtId="164" fontId="0" fillId="0" borderId="3" xfId="1" applyFont="1" applyFill="1" applyBorder="1" applyAlignment="1" applyProtection="1"/>
    <xf numFmtId="164" fontId="0" fillId="0" borderId="4" xfId="1" applyFont="1" applyFill="1" applyBorder="1" applyAlignment="1" applyProtection="1">
      <alignment horizontal="center"/>
    </xf>
    <xf numFmtId="164" fontId="0" fillId="0" borderId="5" xfId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164" fontId="0" fillId="0" borderId="5" xfId="1" applyFont="1" applyFill="1" applyBorder="1" applyAlignment="1" applyProtection="1"/>
    <xf numFmtId="164" fontId="0" fillId="0" borderId="2" xfId="1" applyFont="1" applyFill="1" applyBorder="1" applyAlignment="1" applyProtection="1"/>
    <xf numFmtId="164" fontId="0" fillId="0" borderId="0" xfId="1" applyFont="1" applyFill="1" applyBorder="1" applyAlignment="1" applyProtection="1">
      <alignment horizontal="center"/>
    </xf>
    <xf numFmtId="164" fontId="0" fillId="0" borderId="8" xfId="1" applyFont="1" applyFill="1" applyBorder="1" applyAlignment="1" applyProtection="1"/>
    <xf numFmtId="164" fontId="0" fillId="0" borderId="9" xfId="1" applyFont="1" applyFill="1" applyBorder="1" applyAlignment="1" applyProtection="1"/>
    <xf numFmtId="164" fontId="0" fillId="0" borderId="9" xfId="1" applyFont="1" applyFill="1" applyBorder="1" applyAlignment="1" applyProtection="1">
      <alignment horizontal="center"/>
    </xf>
    <xf numFmtId="164" fontId="0" fillId="0" borderId="11" xfId="1" applyFont="1" applyFill="1" applyBorder="1" applyAlignment="1" applyProtection="1">
      <alignment horizontal="center"/>
    </xf>
    <xf numFmtId="164" fontId="0" fillId="0" borderId="13" xfId="1" applyFont="1" applyFill="1" applyBorder="1" applyAlignment="1" applyProtection="1">
      <alignment horizontal="center"/>
    </xf>
    <xf numFmtId="164" fontId="0" fillId="0" borderId="14" xfId="1" applyFont="1" applyFill="1" applyBorder="1" applyAlignment="1" applyProtection="1">
      <alignment horizontal="center"/>
    </xf>
    <xf numFmtId="164" fontId="0" fillId="0" borderId="6" xfId="1" applyFont="1" applyFill="1" applyBorder="1" applyAlignment="1" applyProtection="1">
      <alignment horizontal="center"/>
    </xf>
    <xf numFmtId="164" fontId="0" fillId="0" borderId="10" xfId="1" applyFont="1" applyFill="1" applyBorder="1" applyAlignment="1" applyProtection="1">
      <alignment horizontal="center"/>
    </xf>
    <xf numFmtId="0" fontId="0" fillId="0" borderId="0" xfId="0" applyFill="1"/>
    <xf numFmtId="0" fontId="0" fillId="0" borderId="8" xfId="0" applyFill="1" applyBorder="1" applyAlignment="1">
      <alignment horizontal="left"/>
    </xf>
    <xf numFmtId="0" fontId="0" fillId="0" borderId="8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4" fontId="0" fillId="0" borderId="0" xfId="1" applyFont="1" applyFill="1" applyBorder="1" applyAlignment="1" applyProtection="1"/>
    <xf numFmtId="0" fontId="0" fillId="0" borderId="8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left"/>
    </xf>
    <xf numFmtId="0" fontId="0" fillId="0" borderId="14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0" fillId="0" borderId="8" xfId="0" applyFill="1" applyBorder="1" applyAlignment="1">
      <alignment horizontal="center"/>
    </xf>
    <xf numFmtId="164" fontId="0" fillId="0" borderId="8" xfId="1" applyFont="1" applyFill="1" applyBorder="1" applyAlignment="1" applyProtection="1">
      <alignment horizontal="center"/>
    </xf>
    <xf numFmtId="0" fontId="0" fillId="0" borderId="1" xfId="0" applyFill="1" applyBorder="1" applyAlignment="1">
      <alignment horizontal="left"/>
    </xf>
    <xf numFmtId="164" fontId="0" fillId="0" borderId="17" xfId="1" applyFont="1" applyFill="1" applyBorder="1" applyAlignment="1" applyProtection="1">
      <alignment horizontal="center"/>
    </xf>
    <xf numFmtId="0" fontId="0" fillId="0" borderId="0" xfId="0" applyFont="1" applyFill="1"/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Border="1"/>
    <xf numFmtId="164" fontId="0" fillId="0" borderId="12" xfId="1" applyFont="1" applyFill="1" applyBorder="1" applyAlignment="1" applyProtection="1"/>
    <xf numFmtId="0" fontId="0" fillId="0" borderId="12" xfId="0" applyBorder="1"/>
    <xf numFmtId="164" fontId="0" fillId="0" borderId="22" xfId="1" applyFont="1" applyFill="1" applyBorder="1" applyAlignment="1" applyProtection="1"/>
    <xf numFmtId="0" fontId="0" fillId="0" borderId="0" xfId="0" applyFill="1" applyBorder="1" applyAlignment="1">
      <alignment horizontal="left"/>
    </xf>
    <xf numFmtId="164" fontId="0" fillId="0" borderId="21" xfId="1" applyFont="1" applyFill="1" applyBorder="1" applyAlignment="1" applyProtection="1">
      <alignment horizontal="left"/>
    </xf>
    <xf numFmtId="164" fontId="0" fillId="0" borderId="15" xfId="1" applyFont="1" applyFill="1" applyBorder="1" applyAlignment="1" applyProtection="1">
      <alignment horizontal="left"/>
    </xf>
    <xf numFmtId="164" fontId="0" fillId="0" borderId="15" xfId="1" applyFont="1" applyFill="1" applyBorder="1" applyAlignment="1" applyProtection="1">
      <alignment horizontal="center"/>
    </xf>
    <xf numFmtId="164" fontId="0" fillId="0" borderId="16" xfId="1" applyFont="1" applyFill="1" applyBorder="1" applyAlignment="1" applyProtection="1">
      <alignment horizontal="center"/>
    </xf>
    <xf numFmtId="0" fontId="0" fillId="0" borderId="12" xfId="0" applyFont="1" applyFill="1" applyBorder="1" applyAlignment="1">
      <alignment horizontal="left"/>
    </xf>
    <xf numFmtId="164" fontId="0" fillId="0" borderId="13" xfId="1" applyFont="1" applyFill="1" applyBorder="1" applyAlignment="1" applyProtection="1"/>
    <xf numFmtId="164" fontId="0" fillId="0" borderId="7" xfId="1" applyFont="1" applyFill="1" applyBorder="1" applyAlignment="1" applyProtection="1">
      <alignment horizontal="left"/>
    </xf>
    <xf numFmtId="164" fontId="0" fillId="0" borderId="7" xfId="1" applyFont="1" applyFill="1" applyBorder="1" applyAlignment="1" applyProtection="1">
      <alignment horizontal="center"/>
    </xf>
    <xf numFmtId="164" fontId="5" fillId="0" borderId="9" xfId="1" applyFont="1" applyFill="1" applyBorder="1" applyAlignment="1" applyProtection="1">
      <alignment horizontal="center"/>
    </xf>
    <xf numFmtId="0" fontId="0" fillId="0" borderId="22" xfId="0" applyFont="1" applyFill="1" applyBorder="1" applyAlignment="1">
      <alignment horizontal="left"/>
    </xf>
    <xf numFmtId="0" fontId="0" fillId="0" borderId="14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64" fontId="0" fillId="0" borderId="13" xfId="1" applyFont="1" applyFill="1" applyBorder="1" applyAlignment="1" applyProtection="1">
      <alignment horizontal="left"/>
    </xf>
    <xf numFmtId="164" fontId="0" fillId="0" borderId="0" xfId="1" applyFont="1" applyFill="1" applyBorder="1" applyAlignment="1" applyProtection="1">
      <alignment horizontal="left"/>
    </xf>
    <xf numFmtId="0" fontId="0" fillId="0" borderId="8" xfId="0" applyBorder="1"/>
    <xf numFmtId="0" fontId="0" fillId="0" borderId="8" xfId="0" applyFont="1" applyBorder="1"/>
    <xf numFmtId="0" fontId="0" fillId="0" borderId="11" xfId="0" applyFill="1" applyBorder="1" applyAlignment="1">
      <alignment horizontal="center"/>
    </xf>
    <xf numFmtId="0" fontId="8" fillId="0" borderId="8" xfId="7" applyFont="1" applyFill="1" applyBorder="1" applyAlignment="1">
      <alignment horizontal="left"/>
    </xf>
    <xf numFmtId="0" fontId="0" fillId="0" borderId="14" xfId="0" applyFill="1" applyBorder="1" applyAlignment="1">
      <alignment horizontal="center"/>
    </xf>
    <xf numFmtId="164" fontId="0" fillId="0" borderId="14" xfId="1" applyFont="1" applyFill="1" applyBorder="1" applyAlignment="1" applyProtection="1"/>
    <xf numFmtId="0" fontId="0" fillId="0" borderId="0" xfId="0" applyFill="1" applyBorder="1" applyAlignment="1">
      <alignment horizontal="center"/>
    </xf>
    <xf numFmtId="0" fontId="0" fillId="0" borderId="0" xfId="1" applyNumberFormat="1" applyFont="1" applyFill="1" applyAlignment="1" applyProtection="1">
      <alignment horizontal="center"/>
    </xf>
    <xf numFmtId="0" fontId="0" fillId="0" borderId="0" xfId="1" applyNumberFormat="1" applyFont="1" applyFill="1" applyBorder="1" applyAlignment="1" applyProtection="1">
      <alignment horizontal="center"/>
    </xf>
    <xf numFmtId="164" fontId="0" fillId="0" borderId="8" xfId="0" applyNumberFormat="1" applyFont="1" applyFill="1" applyBorder="1" applyAlignment="1">
      <alignment horizontal="center" vertical="center"/>
    </xf>
    <xf numFmtId="164" fontId="9" fillId="0" borderId="0" xfId="1" applyFont="1" applyFill="1" applyBorder="1" applyAlignment="1" applyProtection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164" fontId="0" fillId="0" borderId="11" xfId="1" applyFont="1" applyFill="1" applyBorder="1" applyAlignment="1" applyProtection="1"/>
    <xf numFmtId="0" fontId="0" fillId="0" borderId="11" xfId="1" applyNumberFormat="1" applyFont="1" applyFill="1" applyBorder="1" applyAlignment="1" applyProtection="1">
      <alignment horizontal="center"/>
    </xf>
    <xf numFmtId="0" fontId="0" fillId="0" borderId="14" xfId="1" applyNumberFormat="1" applyFont="1" applyFill="1" applyBorder="1" applyAlignment="1" applyProtection="1">
      <alignment horizontal="center"/>
    </xf>
    <xf numFmtId="0" fontId="0" fillId="0" borderId="11" xfId="1" applyNumberFormat="1" applyFont="1" applyFill="1" applyBorder="1" applyAlignment="1" applyProtection="1"/>
    <xf numFmtId="0" fontId="0" fillId="0" borderId="14" xfId="1" applyNumberFormat="1" applyFont="1" applyFill="1" applyBorder="1" applyAlignment="1" applyProtection="1"/>
    <xf numFmtId="0" fontId="8" fillId="0" borderId="0" xfId="7" applyFont="1" applyFill="1" applyBorder="1" applyAlignment="1">
      <alignment horizontal="left"/>
    </xf>
    <xf numFmtId="0" fontId="10" fillId="0" borderId="8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wrapText="1"/>
    </xf>
    <xf numFmtId="0" fontId="0" fillId="0" borderId="0" xfId="1" applyNumberFormat="1" applyFont="1" applyFill="1" applyBorder="1" applyAlignment="1" applyProtection="1"/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8" xfId="7" applyFont="1" applyBorder="1" applyAlignment="1">
      <alignment horizontal="left"/>
    </xf>
    <xf numFmtId="0" fontId="0" fillId="0" borderId="11" xfId="0" applyBorder="1" applyAlignment="1">
      <alignment horizontal="left"/>
    </xf>
    <xf numFmtId="0" fontId="7" fillId="0" borderId="8" xfId="0" applyFont="1" applyBorder="1" applyAlignment="1">
      <alignment horizontal="left" wrapText="1"/>
    </xf>
    <xf numFmtId="0" fontId="10" fillId="0" borderId="1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8" fillId="0" borderId="8" xfId="7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1" applyNumberFormat="1" applyFont="1" applyFill="1" applyBorder="1" applyAlignment="1" applyProtection="1">
      <alignment horizontal="left"/>
    </xf>
    <xf numFmtId="0" fontId="0" fillId="0" borderId="7" xfId="1" applyNumberFormat="1" applyFont="1" applyFill="1" applyBorder="1" applyAlignment="1" applyProtection="1">
      <alignment horizontal="center"/>
    </xf>
    <xf numFmtId="0" fontId="0" fillId="0" borderId="8" xfId="1" applyNumberFormat="1" applyFont="1" applyFill="1" applyBorder="1" applyAlignment="1" applyProtection="1">
      <alignment horizontal="center"/>
    </xf>
    <xf numFmtId="0" fontId="0" fillId="0" borderId="8" xfId="0" applyNumberFormat="1" applyBorder="1" applyAlignment="1">
      <alignment horizontal="left"/>
    </xf>
    <xf numFmtId="0" fontId="0" fillId="0" borderId="8" xfId="0" applyNumberFormat="1" applyBorder="1"/>
    <xf numFmtId="0" fontId="0" fillId="0" borderId="8" xfId="0" applyNumberFormat="1" applyBorder="1" applyAlignment="1">
      <alignment horizontal="center"/>
    </xf>
    <xf numFmtId="0" fontId="0" fillId="0" borderId="8" xfId="0" applyNumberFormat="1" applyBorder="1" applyAlignment="1">
      <alignment horizontal="center" vertical="center"/>
    </xf>
    <xf numFmtId="0" fontId="0" fillId="0" borderId="8" xfId="0" applyNumberFormat="1" applyFill="1" applyBorder="1" applyAlignment="1">
      <alignment horizontal="left"/>
    </xf>
    <xf numFmtId="0" fontId="0" fillId="0" borderId="8" xfId="0" applyNumberFormat="1" applyFont="1" applyFill="1" applyBorder="1" applyAlignment="1">
      <alignment horizontal="center"/>
    </xf>
    <xf numFmtId="0" fontId="0" fillId="0" borderId="8" xfId="0" applyNumberFormat="1" applyFont="1" applyFill="1" applyBorder="1" applyAlignment="1">
      <alignment horizontal="center" vertical="center"/>
    </xf>
    <xf numFmtId="0" fontId="0" fillId="0" borderId="8" xfId="0" applyNumberFormat="1" applyFill="1" applyBorder="1" applyAlignment="1">
      <alignment horizontal="center"/>
    </xf>
    <xf numFmtId="0" fontId="0" fillId="0" borderId="9" xfId="0" applyNumberFormat="1" applyFill="1" applyBorder="1" applyAlignment="1">
      <alignment horizontal="left"/>
    </xf>
    <xf numFmtId="0" fontId="0" fillId="0" borderId="9" xfId="1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>
      <alignment horizontal="center"/>
    </xf>
    <xf numFmtId="0" fontId="0" fillId="0" borderId="9" xfId="1" applyNumberFormat="1" applyFont="1" applyFill="1" applyBorder="1" applyAlignment="1" applyProtection="1"/>
    <xf numFmtId="0" fontId="5" fillId="0" borderId="9" xfId="1" applyNumberFormat="1" applyFont="1" applyFill="1" applyBorder="1" applyAlignment="1" applyProtection="1">
      <alignment horizontal="center"/>
    </xf>
    <xf numFmtId="164" fontId="0" fillId="0" borderId="15" xfId="1" applyFont="1" applyFill="1" applyBorder="1" applyAlignment="1" applyProtection="1"/>
    <xf numFmtId="0" fontId="7" fillId="0" borderId="0" xfId="0" applyFont="1" applyFill="1" applyBorder="1" applyAlignment="1">
      <alignment horizontal="left"/>
    </xf>
    <xf numFmtId="0" fontId="0" fillId="0" borderId="13" xfId="0" applyBorder="1" applyAlignment="1">
      <alignment horizontal="left"/>
    </xf>
    <xf numFmtId="164" fontId="5" fillId="0" borderId="14" xfId="1" applyFont="1" applyFill="1" applyBorder="1" applyAlignment="1" applyProtection="1">
      <alignment horizontal="center"/>
    </xf>
    <xf numFmtId="164" fontId="0" fillId="0" borderId="24" xfId="1" applyFont="1" applyFill="1" applyBorder="1" applyAlignment="1" applyProtection="1">
      <alignment horizontal="left"/>
    </xf>
    <xf numFmtId="164" fontId="0" fillId="0" borderId="25" xfId="1" applyFont="1" applyFill="1" applyBorder="1" applyAlignment="1" applyProtection="1">
      <alignment horizontal="center"/>
    </xf>
    <xf numFmtId="164" fontId="0" fillId="0" borderId="26" xfId="1" applyFont="1" applyFill="1" applyBorder="1" applyAlignment="1" applyProtection="1">
      <alignment horizontal="center"/>
    </xf>
    <xf numFmtId="164" fontId="0" fillId="0" borderId="24" xfId="1" applyFont="1" applyFill="1" applyBorder="1" applyAlignment="1" applyProtection="1">
      <alignment horizontal="center"/>
    </xf>
    <xf numFmtId="164" fontId="5" fillId="0" borderId="5" xfId="1" applyFont="1" applyFill="1" applyBorder="1" applyAlignment="1" applyProtection="1">
      <alignment horizontal="center"/>
    </xf>
    <xf numFmtId="164" fontId="0" fillId="0" borderId="28" xfId="1" applyFont="1" applyFill="1" applyBorder="1" applyAlignment="1" applyProtection="1">
      <alignment horizontal="center"/>
    </xf>
    <xf numFmtId="164" fontId="0" fillId="0" borderId="27" xfId="1" applyFont="1" applyFill="1" applyBorder="1" applyAlignment="1" applyProtection="1">
      <alignment horizontal="center"/>
    </xf>
    <xf numFmtId="164" fontId="0" fillId="0" borderId="29" xfId="1" applyFont="1" applyFill="1" applyBorder="1" applyAlignment="1" applyProtection="1">
      <alignment horizontal="center"/>
    </xf>
    <xf numFmtId="0" fontId="9" fillId="0" borderId="11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18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3" xfId="0" applyBorder="1" applyAlignment="1">
      <alignment wrapText="1"/>
    </xf>
    <xf numFmtId="0" fontId="0" fillId="0" borderId="18" xfId="0" applyFill="1" applyBorder="1" applyAlignment="1">
      <alignment horizontal="center" wrapText="1"/>
    </xf>
    <xf numFmtId="0" fontId="9" fillId="0" borderId="19" xfId="0" applyFont="1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0" xfId="0" applyAlignment="1">
      <alignment wrapText="1"/>
    </xf>
    <xf numFmtId="0" fontId="14" fillId="0" borderId="8" xfId="0" applyFont="1" applyBorder="1" applyAlignment="1">
      <alignment horizontal="left" wrapText="1"/>
    </xf>
    <xf numFmtId="0" fontId="15" fillId="0" borderId="8" xfId="0" applyFont="1" applyBorder="1" applyAlignment="1">
      <alignment horizontal="left"/>
    </xf>
    <xf numFmtId="0" fontId="15" fillId="0" borderId="8" xfId="0" applyFont="1" applyBorder="1" applyAlignment="1">
      <alignment horizontal="center"/>
    </xf>
    <xf numFmtId="0" fontId="15" fillId="0" borderId="8" xfId="7" applyFont="1" applyBorder="1" applyAlignment="1">
      <alignment horizontal="left"/>
    </xf>
    <xf numFmtId="0" fontId="15" fillId="0" borderId="8" xfId="0" applyFont="1" applyBorder="1"/>
    <xf numFmtId="0" fontId="15" fillId="0" borderId="11" xfId="0" applyFont="1" applyBorder="1" applyAlignment="1">
      <alignment horizontal="center"/>
    </xf>
    <xf numFmtId="0" fontId="16" fillId="0" borderId="8" xfId="0" applyFont="1" applyBorder="1" applyAlignment="1">
      <alignment horizontal="left" wrapText="1"/>
    </xf>
  </cellXfs>
  <cellStyles count="8">
    <cellStyle name="Excel Built-in Normal" xfId="1" xr:uid="{00000000-0005-0000-0000-000000000000}"/>
    <cellStyle name="Heading" xfId="2" xr:uid="{00000000-0005-0000-0000-000001000000}"/>
    <cellStyle name="Heading1" xfId="3" xr:uid="{00000000-0005-0000-0000-000002000000}"/>
    <cellStyle name="Normal 2" xfId="4" xr:uid="{00000000-0005-0000-0000-000004000000}"/>
    <cellStyle name="Normálna" xfId="0" builtinId="0" customBuiltin="1"/>
    <cellStyle name="normálne 3" xfId="7" xr:uid="{00000000-0005-0000-0000-000005000000}"/>
    <cellStyle name="Result" xfId="5" xr:uid="{00000000-0005-0000-0000-000006000000}"/>
    <cellStyle name="Result2" xfId="6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8</xdr:row>
      <xdr:rowOff>19050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02E346B-7147-49D9-8E48-8C405467E7CB}"/>
            </a:ext>
          </a:extLst>
        </xdr:cNvPr>
        <xdr:cNvSpPr txBox="1"/>
      </xdr:nvSpPr>
      <xdr:spPr>
        <a:xfrm>
          <a:off x="6657975" y="1386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8</xdr:row>
      <xdr:rowOff>19050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9F20F36-BE45-4E8B-9B61-EDCD03099E57}"/>
            </a:ext>
          </a:extLst>
        </xdr:cNvPr>
        <xdr:cNvSpPr txBox="1"/>
      </xdr:nvSpPr>
      <xdr:spPr>
        <a:xfrm>
          <a:off x="6000750" y="13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0"/>
  <sheetViews>
    <sheetView workbookViewId="0">
      <selection activeCell="D47" sqref="D47"/>
    </sheetView>
  </sheetViews>
  <sheetFormatPr defaultRowHeight="13.2" x14ac:dyDescent="0.25"/>
  <cols>
    <col min="1" max="1" width="27.44140625" customWidth="1"/>
    <col min="2" max="2" width="13.6640625" customWidth="1"/>
    <col min="3" max="3" width="13.6640625" style="10" customWidth="1"/>
    <col min="4" max="4" width="13.6640625" customWidth="1"/>
    <col min="5" max="8" width="6.88671875" customWidth="1"/>
  </cols>
  <sheetData>
    <row r="1" spans="1:9" x14ac:dyDescent="0.25">
      <c r="A1" s="1" t="s">
        <v>33</v>
      </c>
      <c r="B1" s="2"/>
      <c r="C1" s="3"/>
      <c r="D1" s="2"/>
      <c r="E1" s="3"/>
      <c r="F1" s="3"/>
      <c r="G1" s="3"/>
      <c r="H1" s="3"/>
      <c r="I1" s="2"/>
    </row>
    <row r="2" spans="1:9" ht="13.8" thickBot="1" x14ac:dyDescent="0.3">
      <c r="A2" s="2"/>
      <c r="B2" s="2"/>
      <c r="C2" s="3"/>
      <c r="D2" s="2"/>
      <c r="E2" s="3"/>
      <c r="F2" s="3"/>
      <c r="G2" s="3"/>
      <c r="H2" s="3"/>
      <c r="I2" s="2"/>
    </row>
    <row r="3" spans="1:9" x14ac:dyDescent="0.25">
      <c r="A3" s="112"/>
      <c r="B3" s="112"/>
      <c r="C3" s="113"/>
      <c r="D3" s="113" t="s">
        <v>23</v>
      </c>
      <c r="E3" s="113" t="s">
        <v>22</v>
      </c>
      <c r="F3" s="113" t="s">
        <v>362</v>
      </c>
      <c r="G3" s="113" t="s">
        <v>19</v>
      </c>
      <c r="H3" s="113"/>
      <c r="I3" s="4"/>
    </row>
    <row r="4" spans="1:9" ht="13.8" thickBot="1" x14ac:dyDescent="0.3">
      <c r="A4" s="126" t="s">
        <v>0</v>
      </c>
      <c r="B4" s="126" t="s">
        <v>1</v>
      </c>
      <c r="C4" s="124" t="s">
        <v>2</v>
      </c>
      <c r="D4" s="124" t="s">
        <v>4</v>
      </c>
      <c r="E4" s="124" t="s">
        <v>3</v>
      </c>
      <c r="F4" s="124" t="s">
        <v>3</v>
      </c>
      <c r="G4" s="124" t="s">
        <v>3</v>
      </c>
      <c r="H4" s="127" t="s">
        <v>4</v>
      </c>
      <c r="I4" s="2"/>
    </row>
    <row r="5" spans="1:9" x14ac:dyDescent="0.25">
      <c r="A5" s="115" t="s">
        <v>68</v>
      </c>
      <c r="B5" s="116" t="s">
        <v>71</v>
      </c>
      <c r="C5" s="117" t="s">
        <v>38</v>
      </c>
      <c r="D5" s="117">
        <v>1</v>
      </c>
      <c r="E5" s="118">
        <v>7</v>
      </c>
      <c r="F5" s="118"/>
      <c r="G5" s="118"/>
      <c r="H5" s="114">
        <f>SUM(D5,E5,F5,G5)</f>
        <v>8</v>
      </c>
      <c r="I5" s="2"/>
    </row>
    <row r="6" spans="1:9" x14ac:dyDescent="0.25">
      <c r="A6" s="115" t="s">
        <v>363</v>
      </c>
      <c r="B6" s="115" t="s">
        <v>169</v>
      </c>
      <c r="C6" s="117" t="s">
        <v>39</v>
      </c>
      <c r="D6" s="117">
        <v>1</v>
      </c>
      <c r="E6" s="117"/>
      <c r="F6" s="117"/>
      <c r="G6" s="118"/>
      <c r="H6" s="114">
        <f t="shared" ref="H6:H23" si="0">SUM(D6,E6,F6,G6)</f>
        <v>1</v>
      </c>
      <c r="I6" s="2"/>
    </row>
    <row r="7" spans="1:9" x14ac:dyDescent="0.25">
      <c r="A7" s="115" t="s">
        <v>364</v>
      </c>
      <c r="B7" s="115" t="s">
        <v>261</v>
      </c>
      <c r="C7" s="117" t="s">
        <v>39</v>
      </c>
      <c r="D7" s="117">
        <v>1</v>
      </c>
      <c r="E7" s="118"/>
      <c r="F7" s="118"/>
      <c r="G7" s="118"/>
      <c r="H7" s="114">
        <f t="shared" si="0"/>
        <v>1</v>
      </c>
      <c r="I7" s="2"/>
    </row>
    <row r="8" spans="1:9" x14ac:dyDescent="0.25">
      <c r="A8" s="115" t="s">
        <v>365</v>
      </c>
      <c r="B8" s="115" t="s">
        <v>60</v>
      </c>
      <c r="C8" s="117" t="s">
        <v>39</v>
      </c>
      <c r="D8" s="117">
        <v>1</v>
      </c>
      <c r="E8" s="117"/>
      <c r="F8" s="117"/>
      <c r="G8" s="118"/>
      <c r="H8" s="114">
        <f t="shared" si="0"/>
        <v>1</v>
      </c>
      <c r="I8" s="2"/>
    </row>
    <row r="9" spans="1:9" x14ac:dyDescent="0.25">
      <c r="A9" s="115" t="s">
        <v>72</v>
      </c>
      <c r="B9" s="115" t="s">
        <v>48</v>
      </c>
      <c r="C9" s="117" t="s">
        <v>39</v>
      </c>
      <c r="D9" s="117">
        <v>1</v>
      </c>
      <c r="E9" s="117"/>
      <c r="F9" s="117"/>
      <c r="G9" s="117"/>
      <c r="H9" s="114">
        <f t="shared" si="0"/>
        <v>1</v>
      </c>
      <c r="I9" s="2"/>
    </row>
    <row r="10" spans="1:9" x14ac:dyDescent="0.25">
      <c r="A10" s="119"/>
      <c r="B10" s="119"/>
      <c r="C10" s="120"/>
      <c r="D10" s="120"/>
      <c r="E10" s="121"/>
      <c r="F10" s="121"/>
      <c r="G10" s="114"/>
      <c r="H10" s="114">
        <f t="shared" si="0"/>
        <v>0</v>
      </c>
      <c r="I10" s="2"/>
    </row>
    <row r="11" spans="1:9" x14ac:dyDescent="0.25">
      <c r="A11" s="119"/>
      <c r="B11" s="119"/>
      <c r="C11" s="120"/>
      <c r="D11" s="120"/>
      <c r="E11" s="121"/>
      <c r="F11" s="121"/>
      <c r="G11" s="121"/>
      <c r="H11" s="114">
        <f t="shared" si="0"/>
        <v>0</v>
      </c>
      <c r="I11" s="2"/>
    </row>
    <row r="12" spans="1:9" x14ac:dyDescent="0.25">
      <c r="A12" s="119"/>
      <c r="B12" s="119"/>
      <c r="C12" s="120"/>
      <c r="D12" s="120"/>
      <c r="E12" s="121"/>
      <c r="F12" s="114"/>
      <c r="G12" s="121"/>
      <c r="H12" s="114">
        <f t="shared" si="0"/>
        <v>0</v>
      </c>
      <c r="I12" s="2"/>
    </row>
    <row r="13" spans="1:9" x14ac:dyDescent="0.25">
      <c r="A13" s="119"/>
      <c r="B13" s="119"/>
      <c r="C13" s="122"/>
      <c r="D13" s="120"/>
      <c r="E13" s="114"/>
      <c r="F13" s="114"/>
      <c r="G13" s="121"/>
      <c r="H13" s="114">
        <f t="shared" si="0"/>
        <v>0</v>
      </c>
      <c r="I13" s="2"/>
    </row>
    <row r="14" spans="1:9" x14ac:dyDescent="0.25">
      <c r="A14" s="119"/>
      <c r="B14" s="119"/>
      <c r="C14" s="122"/>
      <c r="D14" s="120"/>
      <c r="E14" s="114"/>
      <c r="F14" s="114"/>
      <c r="G14" s="121"/>
      <c r="H14" s="114">
        <f t="shared" si="0"/>
        <v>0</v>
      </c>
      <c r="I14" s="2"/>
    </row>
    <row r="15" spans="1:9" x14ac:dyDescent="0.25">
      <c r="A15" s="119"/>
      <c r="B15" s="119"/>
      <c r="C15" s="122"/>
      <c r="D15" s="120"/>
      <c r="E15" s="114"/>
      <c r="F15" s="114"/>
      <c r="G15" s="114"/>
      <c r="H15" s="114">
        <f t="shared" si="0"/>
        <v>0</v>
      </c>
      <c r="I15" s="2"/>
    </row>
    <row r="16" spans="1:9" x14ac:dyDescent="0.25">
      <c r="A16" s="119"/>
      <c r="B16" s="119"/>
      <c r="C16" s="122"/>
      <c r="D16" s="120"/>
      <c r="E16" s="114"/>
      <c r="F16" s="114"/>
      <c r="G16" s="114"/>
      <c r="H16" s="114">
        <f t="shared" si="0"/>
        <v>0</v>
      </c>
      <c r="I16" s="2"/>
    </row>
    <row r="17" spans="1:9" x14ac:dyDescent="0.25">
      <c r="A17" s="119"/>
      <c r="B17" s="119"/>
      <c r="C17" s="122"/>
      <c r="D17" s="120"/>
      <c r="E17" s="114"/>
      <c r="F17" s="114"/>
      <c r="G17" s="114"/>
      <c r="H17" s="114">
        <f t="shared" si="0"/>
        <v>0</v>
      </c>
      <c r="I17" s="2"/>
    </row>
    <row r="18" spans="1:9" x14ac:dyDescent="0.25">
      <c r="A18" s="119"/>
      <c r="B18" s="119"/>
      <c r="C18" s="122"/>
      <c r="D18" s="120"/>
      <c r="E18" s="114"/>
      <c r="F18" s="114"/>
      <c r="G18" s="121"/>
      <c r="H18" s="114">
        <f t="shared" si="0"/>
        <v>0</v>
      </c>
      <c r="I18" s="2"/>
    </row>
    <row r="19" spans="1:9" x14ac:dyDescent="0.25">
      <c r="A19" s="119"/>
      <c r="B19" s="119"/>
      <c r="C19" s="122"/>
      <c r="D19" s="120"/>
      <c r="E19" s="121"/>
      <c r="F19" s="114"/>
      <c r="G19" s="114"/>
      <c r="H19" s="114">
        <f t="shared" si="0"/>
        <v>0</v>
      </c>
      <c r="I19" s="2"/>
    </row>
    <row r="20" spans="1:9" x14ac:dyDescent="0.25">
      <c r="A20" s="119"/>
      <c r="B20" s="119"/>
      <c r="C20" s="122"/>
      <c r="D20" s="120"/>
      <c r="E20" s="114"/>
      <c r="F20" s="114"/>
      <c r="G20" s="114"/>
      <c r="H20" s="114">
        <f t="shared" si="0"/>
        <v>0</v>
      </c>
      <c r="I20" s="2"/>
    </row>
    <row r="21" spans="1:9" x14ac:dyDescent="0.25">
      <c r="A21" s="119"/>
      <c r="B21" s="119"/>
      <c r="C21" s="114"/>
      <c r="D21" s="120"/>
      <c r="E21" s="121"/>
      <c r="F21" s="114"/>
      <c r="G21" s="114"/>
      <c r="H21" s="114">
        <f t="shared" si="0"/>
        <v>0</v>
      </c>
      <c r="I21" s="2"/>
    </row>
    <row r="22" spans="1:9" x14ac:dyDescent="0.25">
      <c r="A22" s="119"/>
      <c r="B22" s="119"/>
      <c r="C22" s="114"/>
      <c r="D22" s="120"/>
      <c r="E22" s="114"/>
      <c r="F22" s="114"/>
      <c r="G22" s="121"/>
      <c r="H22" s="114">
        <f t="shared" si="0"/>
        <v>0</v>
      </c>
      <c r="I22" s="2"/>
    </row>
    <row r="23" spans="1:9" ht="13.8" thickBot="1" x14ac:dyDescent="0.3">
      <c r="A23" s="123"/>
      <c r="B23" s="123"/>
      <c r="C23" s="124"/>
      <c r="D23" s="125"/>
      <c r="E23" s="124"/>
      <c r="F23" s="124"/>
      <c r="G23" s="124"/>
      <c r="H23" s="124">
        <f t="shared" si="0"/>
        <v>0</v>
      </c>
      <c r="I23" s="2"/>
    </row>
    <row r="24" spans="1:9" x14ac:dyDescent="0.25">
      <c r="A24" s="2"/>
      <c r="B24" s="2"/>
      <c r="C24" s="3"/>
      <c r="D24" s="2"/>
      <c r="E24" s="3"/>
      <c r="F24" s="3"/>
      <c r="G24" s="3"/>
      <c r="H24" s="3"/>
      <c r="I24" s="2"/>
    </row>
    <row r="25" spans="1:9" x14ac:dyDescent="0.25">
      <c r="A25" s="2"/>
      <c r="B25" s="2"/>
      <c r="C25" s="3"/>
      <c r="D25" s="2"/>
      <c r="E25" s="3"/>
      <c r="F25" s="3"/>
      <c r="G25" s="3"/>
      <c r="H25" s="3"/>
      <c r="I25" s="2"/>
    </row>
    <row r="26" spans="1:9" x14ac:dyDescent="0.25">
      <c r="A26" s="2"/>
      <c r="B26" s="2"/>
      <c r="C26" s="3"/>
      <c r="D26" s="2"/>
      <c r="E26" s="3"/>
      <c r="F26" s="3"/>
      <c r="G26" s="3"/>
      <c r="H26" s="3"/>
      <c r="I26" s="2"/>
    </row>
    <row r="27" spans="1:9" x14ac:dyDescent="0.25">
      <c r="A27" s="2"/>
      <c r="B27" s="2"/>
      <c r="C27" s="3"/>
      <c r="D27" s="2"/>
      <c r="E27" s="3"/>
      <c r="F27" s="3"/>
      <c r="G27" s="3"/>
      <c r="H27" s="3"/>
      <c r="I27" s="2"/>
    </row>
    <row r="28" spans="1:9" x14ac:dyDescent="0.25">
      <c r="A28" s="2"/>
      <c r="B28" s="2"/>
      <c r="C28" s="3"/>
      <c r="D28" s="2"/>
      <c r="E28" s="3"/>
      <c r="F28" s="3"/>
      <c r="G28" s="3"/>
      <c r="H28" s="3"/>
      <c r="I28" s="2"/>
    </row>
    <row r="29" spans="1:9" x14ac:dyDescent="0.25">
      <c r="A29" s="2"/>
      <c r="B29" s="2"/>
      <c r="C29" s="3"/>
      <c r="D29" s="2"/>
      <c r="E29" s="3"/>
      <c r="F29" s="3"/>
      <c r="G29" s="3"/>
      <c r="H29" s="3"/>
      <c r="I29" s="2"/>
    </row>
    <row r="30" spans="1:9" x14ac:dyDescent="0.25">
      <c r="A30" s="2"/>
      <c r="B30" s="2"/>
      <c r="C30" s="3"/>
      <c r="D30" s="2"/>
      <c r="E30" s="3"/>
      <c r="F30" s="3"/>
      <c r="G30" s="3"/>
      <c r="H30" s="3"/>
      <c r="I30" s="2"/>
    </row>
    <row r="31" spans="1:9" x14ac:dyDescent="0.25">
      <c r="A31" s="2"/>
      <c r="B31" s="2"/>
      <c r="C31" s="3"/>
      <c r="D31" s="2"/>
      <c r="E31" s="3"/>
      <c r="F31" s="3"/>
      <c r="G31" s="3"/>
      <c r="H31" s="3"/>
      <c r="I31" s="2"/>
    </row>
    <row r="32" spans="1:9" x14ac:dyDescent="0.25">
      <c r="A32" s="2"/>
      <c r="B32" s="2"/>
      <c r="C32" s="3"/>
      <c r="D32" s="2"/>
      <c r="E32" s="3"/>
      <c r="F32" s="3"/>
      <c r="G32" s="3"/>
      <c r="H32" s="3"/>
      <c r="I32" s="2"/>
    </row>
    <row r="33" spans="1:9" x14ac:dyDescent="0.25">
      <c r="A33" s="2"/>
      <c r="B33" s="2"/>
      <c r="C33" s="3"/>
      <c r="D33" s="2"/>
      <c r="E33" s="3"/>
      <c r="F33" s="3"/>
      <c r="G33" s="3"/>
      <c r="H33" s="3"/>
      <c r="I33" s="2"/>
    </row>
    <row r="34" spans="1:9" x14ac:dyDescent="0.25">
      <c r="A34" s="2"/>
      <c r="B34" s="2"/>
      <c r="C34" s="3"/>
      <c r="D34" s="2"/>
      <c r="E34" s="3"/>
      <c r="F34" s="3"/>
      <c r="G34" s="3"/>
      <c r="H34" s="3"/>
      <c r="I34" s="2"/>
    </row>
    <row r="35" spans="1:9" x14ac:dyDescent="0.25">
      <c r="A35" s="2"/>
      <c r="B35" s="2"/>
      <c r="C35" s="3"/>
      <c r="D35" s="2"/>
      <c r="E35" s="3"/>
      <c r="F35" s="3"/>
      <c r="G35" s="3"/>
      <c r="H35" s="3"/>
      <c r="I35" s="2"/>
    </row>
    <row r="36" spans="1:9" x14ac:dyDescent="0.25">
      <c r="A36" s="2"/>
      <c r="B36" s="2"/>
      <c r="C36" s="3"/>
      <c r="D36" s="2"/>
      <c r="E36" s="3"/>
      <c r="F36" s="3"/>
      <c r="G36" s="3"/>
      <c r="H36" s="3"/>
      <c r="I36" s="2"/>
    </row>
    <row r="37" spans="1:9" x14ac:dyDescent="0.25">
      <c r="A37" s="2"/>
      <c r="B37" s="2"/>
      <c r="C37" s="3"/>
      <c r="D37" s="2"/>
      <c r="E37" s="3"/>
      <c r="F37" s="3"/>
      <c r="G37" s="3"/>
      <c r="H37" s="3"/>
      <c r="I37" s="2"/>
    </row>
    <row r="38" spans="1:9" x14ac:dyDescent="0.25">
      <c r="A38" s="2"/>
      <c r="B38" s="2"/>
      <c r="C38" s="3"/>
      <c r="D38" s="2"/>
      <c r="E38" s="3"/>
      <c r="F38" s="3"/>
      <c r="G38" s="3"/>
      <c r="H38" s="3"/>
      <c r="I38" s="2"/>
    </row>
    <row r="39" spans="1:9" x14ac:dyDescent="0.25">
      <c r="A39" s="2"/>
      <c r="B39" s="2"/>
      <c r="C39" s="3"/>
      <c r="D39" s="2"/>
      <c r="E39" s="3"/>
      <c r="F39" s="3"/>
      <c r="G39" s="3"/>
      <c r="H39" s="3"/>
      <c r="I39" s="2"/>
    </row>
    <row r="40" spans="1:9" x14ac:dyDescent="0.25">
      <c r="A40" s="2"/>
      <c r="B40" s="2"/>
      <c r="C40" s="3"/>
      <c r="D40" s="2"/>
      <c r="E40" s="3"/>
      <c r="F40" s="3"/>
      <c r="G40" s="3"/>
      <c r="H40" s="3"/>
      <c r="I40" s="2"/>
    </row>
    <row r="41" spans="1:9" x14ac:dyDescent="0.25">
      <c r="A41" s="2"/>
      <c r="B41" s="2"/>
      <c r="C41" s="3"/>
      <c r="D41" s="2"/>
      <c r="E41" s="3"/>
      <c r="F41" s="3"/>
      <c r="G41" s="3"/>
      <c r="H41" s="3"/>
      <c r="I41" s="2"/>
    </row>
    <row r="42" spans="1:9" x14ac:dyDescent="0.25">
      <c r="A42" s="2"/>
      <c r="B42" s="2"/>
      <c r="C42" s="3"/>
      <c r="D42" s="2"/>
      <c r="E42" s="3"/>
      <c r="F42" s="3"/>
      <c r="G42" s="3"/>
      <c r="H42" s="3"/>
      <c r="I42" s="2"/>
    </row>
    <row r="43" spans="1:9" x14ac:dyDescent="0.25">
      <c r="A43" s="2"/>
      <c r="B43" s="2"/>
      <c r="C43" s="3"/>
      <c r="D43" s="2"/>
      <c r="E43" s="3"/>
      <c r="F43" s="3"/>
      <c r="G43" s="3"/>
      <c r="H43" s="3"/>
      <c r="I43" s="2"/>
    </row>
    <row r="44" spans="1:9" x14ac:dyDescent="0.25">
      <c r="A44" s="2"/>
      <c r="B44" s="2"/>
      <c r="C44" s="3"/>
      <c r="D44" s="2"/>
      <c r="E44" s="3"/>
      <c r="F44" s="3"/>
      <c r="G44" s="3"/>
      <c r="H44" s="3"/>
      <c r="I44" s="2"/>
    </row>
    <row r="45" spans="1:9" x14ac:dyDescent="0.25">
      <c r="A45" s="2"/>
      <c r="B45" s="2"/>
      <c r="C45" s="3"/>
      <c r="D45" s="2"/>
      <c r="E45" s="3"/>
      <c r="F45" s="3"/>
      <c r="G45" s="3"/>
      <c r="H45" s="3"/>
      <c r="I45" s="2"/>
    </row>
    <row r="46" spans="1:9" x14ac:dyDescent="0.25">
      <c r="A46" s="2"/>
      <c r="B46" s="2"/>
      <c r="C46" s="3"/>
      <c r="D46" s="2"/>
      <c r="E46" s="3"/>
      <c r="F46" s="3"/>
      <c r="G46" s="3"/>
      <c r="H46" s="3"/>
      <c r="I46" s="2"/>
    </row>
    <row r="47" spans="1:9" x14ac:dyDescent="0.25">
      <c r="A47" s="2"/>
      <c r="B47" s="2"/>
      <c r="C47" s="3"/>
      <c r="D47" s="2"/>
      <c r="E47" s="3"/>
      <c r="F47" s="3"/>
      <c r="G47" s="3"/>
      <c r="H47" s="3"/>
      <c r="I47" s="2"/>
    </row>
    <row r="48" spans="1:9" x14ac:dyDescent="0.25">
      <c r="A48" s="2"/>
      <c r="B48" s="2"/>
      <c r="C48" s="3"/>
      <c r="D48" s="2"/>
      <c r="E48" s="3"/>
      <c r="F48" s="3"/>
      <c r="G48" s="3"/>
      <c r="H48" s="3"/>
      <c r="I48" s="2"/>
    </row>
    <row r="49" spans="1:9" x14ac:dyDescent="0.25">
      <c r="A49" s="2"/>
      <c r="B49" s="2"/>
      <c r="C49" s="3"/>
      <c r="D49" s="2"/>
      <c r="E49" s="3"/>
      <c r="F49" s="3"/>
      <c r="G49" s="3"/>
      <c r="H49" s="3"/>
      <c r="I49" s="2"/>
    </row>
    <row r="50" spans="1:9" x14ac:dyDescent="0.25">
      <c r="A50" s="2"/>
      <c r="B50" s="2" t="s">
        <v>18</v>
      </c>
      <c r="C50" s="3">
        <f>COUNTIF(C5:C49,"predškoláčky")</f>
        <v>0</v>
      </c>
      <c r="D50" s="2">
        <f>SUM(D5:D49)</f>
        <v>5</v>
      </c>
      <c r="E50" s="2">
        <f>SUM(E5:E49)</f>
        <v>7</v>
      </c>
      <c r="F50" s="2">
        <f>SUM(F5:F49)</f>
        <v>0</v>
      </c>
      <c r="G50" s="3">
        <f>SUM(G5:G49)</f>
        <v>0</v>
      </c>
      <c r="H50" s="3">
        <f>SUM(H5:H49)</f>
        <v>12</v>
      </c>
      <c r="I50" s="2"/>
    </row>
    <row r="51" spans="1:9" x14ac:dyDescent="0.25">
      <c r="A51" s="2"/>
      <c r="B51" s="2" t="s">
        <v>21</v>
      </c>
      <c r="C51" s="3">
        <f>COUNTIF(C5:C49,"najml.žiačky")</f>
        <v>0</v>
      </c>
      <c r="D51" s="2"/>
      <c r="E51" s="3"/>
      <c r="F51" s="3"/>
      <c r="G51" s="3"/>
      <c r="H51" s="3"/>
      <c r="I51" s="2"/>
    </row>
    <row r="52" spans="1:9" x14ac:dyDescent="0.25">
      <c r="A52" s="2"/>
      <c r="B52" s="2" t="s">
        <v>5</v>
      </c>
      <c r="C52" s="3">
        <f>COUNTIF(C5:C49,"ml. žiačky")</f>
        <v>1</v>
      </c>
      <c r="D52" s="2"/>
      <c r="E52" s="3"/>
      <c r="F52" s="3"/>
      <c r="G52" s="3"/>
      <c r="H52" s="3"/>
      <c r="I52" s="2"/>
    </row>
    <row r="53" spans="1:9" x14ac:dyDescent="0.25">
      <c r="A53" s="2"/>
      <c r="B53" s="2" t="s">
        <v>6</v>
      </c>
      <c r="C53" s="3">
        <f>COUNTIF(C5:C49,"st. žiačky")</f>
        <v>4</v>
      </c>
      <c r="D53" s="2"/>
      <c r="E53" s="3"/>
      <c r="F53" s="3"/>
      <c r="G53" s="3"/>
      <c r="H53" s="3"/>
      <c r="I53" s="2"/>
    </row>
    <row r="54" spans="1:9" x14ac:dyDescent="0.25">
      <c r="A54" s="2"/>
      <c r="B54" s="2" t="s">
        <v>10</v>
      </c>
      <c r="C54" s="3">
        <f>COUNTIF(C5:C50,"juniorky")</f>
        <v>0</v>
      </c>
      <c r="D54" s="2"/>
      <c r="E54" s="3"/>
      <c r="F54" s="3"/>
      <c r="G54" s="3"/>
      <c r="H54" s="3"/>
      <c r="I54" s="2"/>
    </row>
    <row r="55" spans="1:9" x14ac:dyDescent="0.25">
      <c r="A55" s="2"/>
      <c r="B55" s="2" t="s">
        <v>7</v>
      </c>
      <c r="C55" s="3">
        <f>COUNTIF(C5:C49,"seniorky")</f>
        <v>0</v>
      </c>
      <c r="D55" s="2"/>
      <c r="E55" s="3"/>
      <c r="F55" s="3"/>
      <c r="G55" s="3"/>
      <c r="H55" s="3"/>
      <c r="I55" s="2"/>
    </row>
    <row r="56" spans="1:9" x14ac:dyDescent="0.25">
      <c r="A56" s="2"/>
      <c r="B56" s="2"/>
      <c r="C56" s="3"/>
      <c r="D56" s="2"/>
      <c r="E56" s="3"/>
      <c r="F56" s="3"/>
      <c r="G56" s="3"/>
      <c r="H56" s="3"/>
      <c r="I56" s="2"/>
    </row>
    <row r="57" spans="1:9" x14ac:dyDescent="0.25">
      <c r="A57" s="2"/>
      <c r="B57" s="2"/>
      <c r="C57" s="3"/>
      <c r="D57" s="2"/>
      <c r="E57" s="3"/>
      <c r="F57" s="3"/>
      <c r="G57" s="3"/>
      <c r="H57" s="3"/>
      <c r="I57" s="2"/>
    </row>
    <row r="58" spans="1:9" x14ac:dyDescent="0.25">
      <c r="A58" s="2"/>
      <c r="B58" s="2"/>
      <c r="C58" s="3"/>
      <c r="D58" s="2"/>
      <c r="E58" s="3"/>
      <c r="F58" s="3"/>
      <c r="G58" s="3"/>
      <c r="H58" s="3"/>
      <c r="I58" s="2"/>
    </row>
    <row r="59" spans="1:9" x14ac:dyDescent="0.25">
      <c r="A59" s="2"/>
      <c r="B59" s="2"/>
      <c r="C59" s="3"/>
      <c r="D59" s="2"/>
      <c r="E59" s="3"/>
      <c r="F59" s="3"/>
      <c r="G59" s="3"/>
      <c r="H59" s="3"/>
      <c r="I59" s="2"/>
    </row>
    <row r="60" spans="1:9" x14ac:dyDescent="0.25">
      <c r="A60" s="2"/>
      <c r="B60" s="2"/>
      <c r="C60" s="3"/>
      <c r="D60" s="2"/>
      <c r="E60" s="3"/>
      <c r="F60" s="3"/>
      <c r="G60" s="3"/>
      <c r="H60" s="3"/>
      <c r="I60" s="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V55"/>
  <sheetViews>
    <sheetView topLeftCell="A10" workbookViewId="0"/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4" customWidth="1"/>
    <col min="4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t="s">
        <v>34</v>
      </c>
    </row>
    <row r="2" spans="1:1010" ht="13.8" thickBot="1" x14ac:dyDescent="0.3"/>
    <row r="3" spans="1:1010" s="4" customFormat="1" x14ac:dyDescent="0.25">
      <c r="A3" s="49"/>
      <c r="B3" s="55"/>
      <c r="C3" s="50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61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63" t="s">
        <v>215</v>
      </c>
      <c r="B5" s="97" t="s">
        <v>216</v>
      </c>
      <c r="C5" s="42" t="s">
        <v>21</v>
      </c>
      <c r="D5" s="111">
        <v>2</v>
      </c>
      <c r="E5" s="93"/>
      <c r="F5" s="93">
        <v>19</v>
      </c>
      <c r="G5" s="94">
        <v>27</v>
      </c>
      <c r="H5" s="37">
        <f t="shared" ref="H5:H40" si="0">SUM(D5,E5,F5,G5)</f>
        <v>48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63" t="s">
        <v>477</v>
      </c>
      <c r="B6" s="97" t="s">
        <v>60</v>
      </c>
      <c r="C6" s="42" t="s">
        <v>21</v>
      </c>
      <c r="D6" s="42">
        <v>1</v>
      </c>
      <c r="E6" s="93"/>
      <c r="F6" s="93"/>
      <c r="G6" s="94"/>
      <c r="H6" s="37">
        <f t="shared" si="0"/>
        <v>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63" t="s">
        <v>208</v>
      </c>
      <c r="B7" s="91" t="s">
        <v>197</v>
      </c>
      <c r="C7" s="42" t="s">
        <v>21</v>
      </c>
      <c r="D7" s="42">
        <v>2</v>
      </c>
      <c r="E7" s="93"/>
      <c r="F7" s="93"/>
      <c r="G7" s="94"/>
      <c r="H7" s="37">
        <f t="shared" si="0"/>
        <v>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63" t="s">
        <v>212</v>
      </c>
      <c r="B8" s="91" t="s">
        <v>213</v>
      </c>
      <c r="C8" s="42" t="s">
        <v>21</v>
      </c>
      <c r="D8" s="42">
        <v>1</v>
      </c>
      <c r="E8" s="93"/>
      <c r="F8" s="93"/>
      <c r="G8" s="94"/>
      <c r="H8" s="37">
        <f t="shared" si="0"/>
        <v>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222</v>
      </c>
      <c r="B9" s="63" t="s">
        <v>177</v>
      </c>
      <c r="C9" s="42" t="s">
        <v>38</v>
      </c>
      <c r="D9" s="42">
        <v>2</v>
      </c>
      <c r="E9" s="93">
        <v>22</v>
      </c>
      <c r="F9" s="93"/>
      <c r="G9" s="94">
        <v>15</v>
      </c>
      <c r="H9" s="37">
        <f t="shared" si="0"/>
        <v>39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214</v>
      </c>
      <c r="B10" s="63" t="s">
        <v>122</v>
      </c>
      <c r="C10" s="42" t="s">
        <v>38</v>
      </c>
      <c r="D10" s="10">
        <v>2</v>
      </c>
      <c r="E10" s="92">
        <v>4</v>
      </c>
      <c r="F10" s="93"/>
      <c r="G10" s="94"/>
      <c r="H10" s="37">
        <f t="shared" si="0"/>
        <v>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1" t="s">
        <v>478</v>
      </c>
      <c r="B11" s="63" t="s">
        <v>113</v>
      </c>
      <c r="C11" s="42" t="s">
        <v>38</v>
      </c>
      <c r="D11" s="10">
        <v>2</v>
      </c>
      <c r="E11" s="92"/>
      <c r="F11" s="93"/>
      <c r="G11" s="94"/>
      <c r="H11" s="37">
        <f t="shared" si="0"/>
        <v>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479</v>
      </c>
      <c r="B12" s="63" t="s">
        <v>147</v>
      </c>
      <c r="C12" s="42" t="s">
        <v>38</v>
      </c>
      <c r="D12" s="10">
        <v>2</v>
      </c>
      <c r="E12" s="92"/>
      <c r="F12" s="93"/>
      <c r="G12" s="94"/>
      <c r="H12" s="37">
        <f t="shared" si="0"/>
        <v>2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91" t="s">
        <v>480</v>
      </c>
      <c r="B13" s="63" t="s">
        <v>76</v>
      </c>
      <c r="C13" s="42" t="s">
        <v>38</v>
      </c>
      <c r="D13" s="10">
        <v>2</v>
      </c>
      <c r="E13" s="92"/>
      <c r="F13" s="93"/>
      <c r="G13" s="94"/>
      <c r="H13" s="37">
        <f t="shared" si="0"/>
        <v>2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91" t="s">
        <v>209</v>
      </c>
      <c r="B14" s="63" t="s">
        <v>65</v>
      </c>
      <c r="C14" s="42" t="s">
        <v>38</v>
      </c>
      <c r="D14" s="10">
        <v>1</v>
      </c>
      <c r="E14" s="92"/>
      <c r="F14" s="93"/>
      <c r="G14" s="94"/>
      <c r="H14" s="37">
        <f t="shared" si="0"/>
        <v>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91" t="s">
        <v>209</v>
      </c>
      <c r="B15" s="63" t="s">
        <v>210</v>
      </c>
      <c r="C15" s="42" t="s">
        <v>38</v>
      </c>
      <c r="D15" s="10">
        <v>1</v>
      </c>
      <c r="E15" s="92"/>
      <c r="F15" s="93"/>
      <c r="G15" s="94"/>
      <c r="H15" s="37">
        <f t="shared" si="0"/>
        <v>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91" t="s">
        <v>217</v>
      </c>
      <c r="B16" s="63" t="s">
        <v>65</v>
      </c>
      <c r="C16" s="42" t="s">
        <v>38</v>
      </c>
      <c r="D16" s="10">
        <v>2</v>
      </c>
      <c r="E16" s="92"/>
      <c r="F16" s="93"/>
      <c r="G16" s="94"/>
      <c r="H16" s="37">
        <f t="shared" si="0"/>
        <v>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91" t="s">
        <v>220</v>
      </c>
      <c r="B17" s="91" t="s">
        <v>221</v>
      </c>
      <c r="C17" s="95" t="s">
        <v>39</v>
      </c>
      <c r="D17" s="10">
        <v>2</v>
      </c>
      <c r="E17" s="92">
        <v>14</v>
      </c>
      <c r="F17" s="93">
        <v>20</v>
      </c>
      <c r="G17" s="94">
        <v>18</v>
      </c>
      <c r="H17" s="37">
        <f t="shared" si="0"/>
        <v>54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91" t="s">
        <v>218</v>
      </c>
      <c r="B18" s="91" t="s">
        <v>219</v>
      </c>
      <c r="C18" s="93" t="s">
        <v>39</v>
      </c>
      <c r="D18" s="10">
        <v>1</v>
      </c>
      <c r="E18" s="92"/>
      <c r="F18" s="93"/>
      <c r="G18" s="94"/>
      <c r="H18" s="37">
        <f t="shared" si="0"/>
        <v>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x14ac:dyDescent="0.25">
      <c r="A19" s="91" t="s">
        <v>228</v>
      </c>
      <c r="B19" s="91" t="s">
        <v>48</v>
      </c>
      <c r="C19" s="95" t="s">
        <v>10</v>
      </c>
      <c r="D19" s="10">
        <v>2</v>
      </c>
      <c r="E19" s="42"/>
      <c r="F19" s="95"/>
      <c r="G19" s="94"/>
      <c r="H19" s="37">
        <f t="shared" si="0"/>
        <v>2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s="22" customFormat="1" x14ac:dyDescent="0.25">
      <c r="A20" s="91" t="s">
        <v>227</v>
      </c>
      <c r="B20" s="91" t="s">
        <v>58</v>
      </c>
      <c r="C20" s="93" t="s">
        <v>7</v>
      </c>
      <c r="D20" s="10">
        <v>1</v>
      </c>
      <c r="E20" s="92"/>
      <c r="F20" s="93"/>
      <c r="G20" s="94"/>
      <c r="H20" s="37">
        <f t="shared" si="0"/>
        <v>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</row>
    <row r="21" spans="1:1010" s="22" customFormat="1" x14ac:dyDescent="0.25">
      <c r="A21" s="23"/>
      <c r="B21" s="23"/>
      <c r="C21" s="24"/>
      <c r="D21" s="24"/>
      <c r="E21" s="28"/>
      <c r="F21" s="29"/>
      <c r="G21" s="28"/>
      <c r="H21" s="37">
        <f t="shared" si="0"/>
        <v>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</row>
    <row r="22" spans="1:1010" s="22" customFormat="1" x14ac:dyDescent="0.25">
      <c r="A22" s="23"/>
      <c r="B22" s="23"/>
      <c r="C22" s="24"/>
      <c r="D22" s="24"/>
      <c r="E22" s="28"/>
      <c r="F22" s="29"/>
      <c r="G22" s="28"/>
      <c r="H22" s="37">
        <f t="shared" si="0"/>
        <v>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</row>
    <row r="23" spans="1:1010" s="22" customFormat="1" x14ac:dyDescent="0.25">
      <c r="A23" s="23"/>
      <c r="B23" s="23"/>
      <c r="C23" s="24"/>
      <c r="D23" s="24"/>
      <c r="E23" s="28"/>
      <c r="F23" s="29"/>
      <c r="G23" s="28"/>
      <c r="H23" s="37">
        <f t="shared" si="0"/>
        <v>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</row>
    <row r="24" spans="1:1010" s="22" customFormat="1" x14ac:dyDescent="0.25">
      <c r="A24" s="23"/>
      <c r="B24" s="23"/>
      <c r="C24" s="24"/>
      <c r="D24" s="24"/>
      <c r="E24" s="28"/>
      <c r="F24" s="29"/>
      <c r="G24" s="28"/>
      <c r="H24" s="37">
        <f t="shared" si="0"/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</row>
    <row r="25" spans="1:1010" s="22" customFormat="1" x14ac:dyDescent="0.25">
      <c r="A25" s="23"/>
      <c r="B25" s="23"/>
      <c r="C25" s="24"/>
      <c r="D25" s="24"/>
      <c r="E25" s="28"/>
      <c r="F25" s="29"/>
      <c r="G25" s="28"/>
      <c r="H25" s="37">
        <f t="shared" si="0"/>
        <v>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</row>
    <row r="26" spans="1:1010" s="22" customFormat="1" x14ac:dyDescent="0.25">
      <c r="A26" s="23"/>
      <c r="B26" s="23"/>
      <c r="C26" s="24"/>
      <c r="D26" s="24"/>
      <c r="E26" s="28"/>
      <c r="F26" s="29"/>
      <c r="G26" s="28"/>
      <c r="H26" s="37">
        <f t="shared" si="0"/>
        <v>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</row>
    <row r="27" spans="1:1010" s="22" customFormat="1" x14ac:dyDescent="0.25">
      <c r="A27" s="23"/>
      <c r="B27" s="23"/>
      <c r="C27" s="30"/>
      <c r="D27" s="24"/>
      <c r="E27" s="24"/>
      <c r="F27" s="30"/>
      <c r="G27" s="28"/>
      <c r="H27" s="37">
        <f t="shared" si="0"/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</row>
    <row r="28" spans="1:1010" s="22" customFormat="1" x14ac:dyDescent="0.25">
      <c r="A28" s="23"/>
      <c r="B28" s="23"/>
      <c r="C28" s="30"/>
      <c r="D28" s="24"/>
      <c r="E28" s="24"/>
      <c r="F28" s="30"/>
      <c r="G28" s="28"/>
      <c r="H28" s="37">
        <f t="shared" si="0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</row>
    <row r="29" spans="1:1010" s="22" customFormat="1" x14ac:dyDescent="0.25">
      <c r="A29" s="23"/>
      <c r="B29" s="23"/>
      <c r="C29" s="30"/>
      <c r="D29" s="24"/>
      <c r="E29" s="24"/>
      <c r="F29" s="30"/>
      <c r="G29" s="28"/>
      <c r="H29" s="37">
        <f t="shared" si="0"/>
        <v>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</row>
    <row r="30" spans="1:1010" s="22" customFormat="1" x14ac:dyDescent="0.25">
      <c r="A30" s="23"/>
      <c r="B30" s="23"/>
      <c r="C30" s="29"/>
      <c r="D30" s="24"/>
      <c r="E30" s="28"/>
      <c r="F30" s="29"/>
      <c r="G30" s="28"/>
      <c r="H30" s="37">
        <f t="shared" si="0"/>
        <v>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</row>
    <row r="31" spans="1:1010" s="22" customFormat="1" x14ac:dyDescent="0.25">
      <c r="A31" s="23"/>
      <c r="B31" s="23"/>
      <c r="C31" s="65"/>
      <c r="D31" s="24"/>
      <c r="E31" s="24"/>
      <c r="F31" s="30"/>
      <c r="G31" s="24"/>
      <c r="H31" s="37">
        <f t="shared" si="0"/>
        <v>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</row>
    <row r="32" spans="1:1010" s="22" customFormat="1" x14ac:dyDescent="0.25">
      <c r="A32" s="23"/>
      <c r="B32" s="23"/>
      <c r="C32" s="30"/>
      <c r="D32" s="24"/>
      <c r="E32" s="29"/>
      <c r="F32" s="29"/>
      <c r="G32" s="29"/>
      <c r="H32" s="37">
        <f t="shared" si="0"/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</row>
    <row r="33" spans="1:1010" s="22" customFormat="1" x14ac:dyDescent="0.25">
      <c r="A33" s="23"/>
      <c r="B33" s="23"/>
      <c r="C33" s="30"/>
      <c r="D33" s="24"/>
      <c r="E33" s="29"/>
      <c r="F33" s="29"/>
      <c r="G33" s="29"/>
      <c r="H33" s="37">
        <f t="shared" si="0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</row>
    <row r="34" spans="1:1010" s="22" customFormat="1" x14ac:dyDescent="0.25">
      <c r="A34" s="23"/>
      <c r="B34" s="23"/>
      <c r="C34" s="29"/>
      <c r="D34" s="24"/>
      <c r="E34" s="29"/>
      <c r="F34" s="29"/>
      <c r="G34" s="29"/>
      <c r="H34" s="37">
        <f t="shared" si="0"/>
        <v>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</row>
    <row r="35" spans="1:1010" s="22" customFormat="1" x14ac:dyDescent="0.25">
      <c r="A35" s="23"/>
      <c r="B35" s="23"/>
      <c r="C35" s="30"/>
      <c r="D35" s="24"/>
      <c r="E35" s="29"/>
      <c r="F35" s="29"/>
      <c r="G35" s="29"/>
      <c r="H35" s="37">
        <f t="shared" si="0"/>
        <v>0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</row>
    <row r="36" spans="1:1010" s="22" customFormat="1" x14ac:dyDescent="0.25">
      <c r="A36" s="23"/>
      <c r="B36" s="23"/>
      <c r="C36" s="30"/>
      <c r="D36" s="24"/>
      <c r="E36" s="29"/>
      <c r="F36" s="29"/>
      <c r="G36" s="30"/>
      <c r="H36" s="37">
        <f t="shared" si="0"/>
        <v>0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</row>
    <row r="37" spans="1:1010" s="22" customFormat="1" x14ac:dyDescent="0.25">
      <c r="A37" s="23"/>
      <c r="B37" s="23"/>
      <c r="C37" s="30"/>
      <c r="D37" s="24"/>
      <c r="E37" s="29"/>
      <c r="F37" s="29"/>
      <c r="G37" s="29"/>
      <c r="H37" s="37">
        <f t="shared" si="0"/>
        <v>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</row>
    <row r="38" spans="1:1010" s="22" customFormat="1" x14ac:dyDescent="0.25">
      <c r="A38" s="23"/>
      <c r="B38" s="23"/>
      <c r="C38" s="29"/>
      <c r="D38" s="24"/>
      <c r="E38" s="29"/>
      <c r="F38" s="29"/>
      <c r="G38" s="29"/>
      <c r="H38" s="37">
        <f t="shared" si="0"/>
        <v>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</row>
    <row r="39" spans="1:1010" x14ac:dyDescent="0.25">
      <c r="A39" s="23"/>
      <c r="B39" s="23"/>
      <c r="C39" s="29"/>
      <c r="D39" s="24"/>
      <c r="E39" s="29"/>
      <c r="F39" s="29"/>
      <c r="G39" s="29"/>
      <c r="H39" s="37">
        <f t="shared" si="0"/>
        <v>0</v>
      </c>
    </row>
    <row r="40" spans="1:1010" ht="13.8" thickBot="1" x14ac:dyDescent="0.3">
      <c r="A40" s="35"/>
      <c r="B40" s="35"/>
      <c r="C40" s="59"/>
      <c r="D40" s="34"/>
      <c r="E40" s="60"/>
      <c r="F40" s="59"/>
      <c r="G40" s="59"/>
      <c r="H40" s="16">
        <f t="shared" si="0"/>
        <v>0</v>
      </c>
    </row>
    <row r="50" spans="2:1010" x14ac:dyDescent="0.25">
      <c r="B50" s="2" t="s">
        <v>18</v>
      </c>
      <c r="C50" s="3">
        <f>COUNTIF(C5:C49,"predškoláčky")</f>
        <v>0</v>
      </c>
      <c r="D50" s="2">
        <f>SUM(D5:D49)</f>
        <v>26</v>
      </c>
      <c r="E50" s="2">
        <f>SUM(E5:E49)</f>
        <v>40</v>
      </c>
      <c r="F50" s="2">
        <f>SUM(F5:F49)</f>
        <v>39</v>
      </c>
      <c r="G50" s="3">
        <f>SUM(G5:G49)</f>
        <v>60</v>
      </c>
      <c r="H50" s="3">
        <f>SUM(H5:H49)</f>
        <v>165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4</v>
      </c>
      <c r="D51" s="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8</v>
      </c>
      <c r="D52" s="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2</v>
      </c>
      <c r="D53" s="2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1</v>
      </c>
      <c r="D54" s="2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1</v>
      </c>
      <c r="D55" s="2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V55"/>
  <sheetViews>
    <sheetView topLeftCell="A16" zoomScaleNormal="100" workbookViewId="0"/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3" customWidth="1"/>
    <col min="4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t="s">
        <v>35</v>
      </c>
    </row>
    <row r="2" spans="1:1010" ht="13.8" thickBot="1" x14ac:dyDescent="0.3"/>
    <row r="3" spans="1:1010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ht="13.8" x14ac:dyDescent="0.25">
      <c r="A5" s="150" t="s">
        <v>482</v>
      </c>
      <c r="B5" s="151" t="s">
        <v>131</v>
      </c>
      <c r="C5" s="152" t="s">
        <v>18</v>
      </c>
      <c r="D5" s="111">
        <v>1</v>
      </c>
      <c r="E5" s="93"/>
      <c r="F5" s="93"/>
      <c r="G5" s="94"/>
      <c r="H5" s="37">
        <f t="shared" ref="H5:H31" si="0">SUM(D5,E5,F5,G5)</f>
        <v>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153" t="s">
        <v>483</v>
      </c>
      <c r="B6" s="151" t="s">
        <v>421</v>
      </c>
      <c r="C6" s="152" t="s">
        <v>18</v>
      </c>
      <c r="D6" s="42">
        <v>2</v>
      </c>
      <c r="E6" s="93"/>
      <c r="F6" s="93"/>
      <c r="G6" s="94"/>
      <c r="H6" s="37">
        <f t="shared" si="0"/>
        <v>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151" t="s">
        <v>484</v>
      </c>
      <c r="B7" s="151" t="s">
        <v>122</v>
      </c>
      <c r="C7" s="152" t="s">
        <v>18</v>
      </c>
      <c r="D7" s="42">
        <v>2</v>
      </c>
      <c r="E7" s="93"/>
      <c r="F7" s="93"/>
      <c r="G7" s="94"/>
      <c r="H7" s="37">
        <f t="shared" si="0"/>
        <v>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151" t="s">
        <v>231</v>
      </c>
      <c r="B8" s="151" t="s">
        <v>113</v>
      </c>
      <c r="C8" s="152" t="s">
        <v>18</v>
      </c>
      <c r="D8" s="42">
        <v>1</v>
      </c>
      <c r="E8" s="93"/>
      <c r="F8" s="93"/>
      <c r="G8" s="94"/>
      <c r="H8" s="37">
        <f t="shared" si="0"/>
        <v>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151" t="s">
        <v>232</v>
      </c>
      <c r="B9" s="151" t="s">
        <v>115</v>
      </c>
      <c r="C9" s="152" t="s">
        <v>18</v>
      </c>
      <c r="D9" s="42">
        <v>2</v>
      </c>
      <c r="E9" s="93"/>
      <c r="F9" s="93"/>
      <c r="G9" s="94"/>
      <c r="H9" s="37">
        <f t="shared" si="0"/>
        <v>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156" t="s">
        <v>485</v>
      </c>
      <c r="B10" s="151" t="s">
        <v>330</v>
      </c>
      <c r="C10" s="152" t="s">
        <v>18</v>
      </c>
      <c r="D10" s="42">
        <v>1</v>
      </c>
      <c r="E10" s="95"/>
      <c r="F10" s="95"/>
      <c r="G10" s="10"/>
      <c r="H10" s="37">
        <f t="shared" si="0"/>
        <v>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156" t="s">
        <v>233</v>
      </c>
      <c r="B11" s="151" t="s">
        <v>234</v>
      </c>
      <c r="C11" s="152" t="s">
        <v>18</v>
      </c>
      <c r="D11" s="42">
        <v>2</v>
      </c>
      <c r="E11" s="93"/>
      <c r="F11" s="93"/>
      <c r="G11" s="94"/>
      <c r="H11" s="37">
        <f t="shared" si="0"/>
        <v>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154" t="s">
        <v>229</v>
      </c>
      <c r="B12" s="151" t="s">
        <v>230</v>
      </c>
      <c r="C12" s="152" t="s">
        <v>21</v>
      </c>
      <c r="D12" s="42">
        <v>1</v>
      </c>
      <c r="E12" s="93"/>
      <c r="F12" s="93"/>
      <c r="G12" s="94"/>
      <c r="H12" s="37">
        <f t="shared" si="0"/>
        <v>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154" t="s">
        <v>236</v>
      </c>
      <c r="B13" s="151" t="s">
        <v>237</v>
      </c>
      <c r="C13" s="152" t="s">
        <v>21</v>
      </c>
      <c r="D13" s="42">
        <v>1</v>
      </c>
      <c r="E13" s="93"/>
      <c r="F13" s="93"/>
      <c r="G13" s="94"/>
      <c r="H13" s="37">
        <f t="shared" si="0"/>
        <v>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154" t="s">
        <v>238</v>
      </c>
      <c r="B14" s="151" t="s">
        <v>122</v>
      </c>
      <c r="C14" s="152" t="s">
        <v>21</v>
      </c>
      <c r="D14" s="42">
        <v>1</v>
      </c>
      <c r="E14" s="93"/>
      <c r="F14" s="93"/>
      <c r="G14" s="94"/>
      <c r="H14" s="37">
        <f t="shared" si="0"/>
        <v>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154" t="s">
        <v>239</v>
      </c>
      <c r="B15" s="151" t="s">
        <v>240</v>
      </c>
      <c r="C15" s="152" t="s">
        <v>21</v>
      </c>
      <c r="D15" s="42">
        <v>1</v>
      </c>
      <c r="E15" s="93"/>
      <c r="F15" s="93"/>
      <c r="G15" s="94"/>
      <c r="H15" s="37">
        <f t="shared" si="0"/>
        <v>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151" t="s">
        <v>481</v>
      </c>
      <c r="B16" s="151" t="s">
        <v>131</v>
      </c>
      <c r="C16" s="152" t="s">
        <v>21</v>
      </c>
      <c r="D16" s="42">
        <v>1</v>
      </c>
      <c r="E16" s="93"/>
      <c r="F16" s="93"/>
      <c r="G16" s="94"/>
      <c r="H16" s="37">
        <f t="shared" si="0"/>
        <v>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151" t="s">
        <v>244</v>
      </c>
      <c r="B17" s="151" t="s">
        <v>117</v>
      </c>
      <c r="C17" s="152" t="s">
        <v>21</v>
      </c>
      <c r="D17" s="42">
        <v>1</v>
      </c>
      <c r="E17" s="95"/>
      <c r="F17" s="95"/>
      <c r="G17" s="10"/>
      <c r="H17" s="37">
        <f t="shared" si="0"/>
        <v>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x14ac:dyDescent="0.25">
      <c r="A18" s="151" t="s">
        <v>235</v>
      </c>
      <c r="B18" s="151" t="s">
        <v>113</v>
      </c>
      <c r="C18" s="152" t="s">
        <v>21</v>
      </c>
      <c r="D18" s="42">
        <v>1</v>
      </c>
      <c r="E18" s="93"/>
      <c r="F18" s="93"/>
      <c r="G18" s="94"/>
      <c r="H18" s="37">
        <f t="shared" si="0"/>
        <v>1</v>
      </c>
    </row>
    <row r="19" spans="1:1010" x14ac:dyDescent="0.25">
      <c r="A19" s="151" t="s">
        <v>229</v>
      </c>
      <c r="B19" s="154" t="s">
        <v>245</v>
      </c>
      <c r="C19" s="152" t="s">
        <v>38</v>
      </c>
      <c r="D19" s="42">
        <v>1</v>
      </c>
      <c r="E19" s="93"/>
      <c r="F19" s="93"/>
      <c r="G19" s="94"/>
      <c r="H19" s="37">
        <f t="shared" si="0"/>
        <v>1</v>
      </c>
    </row>
    <row r="20" spans="1:1010" x14ac:dyDescent="0.25">
      <c r="A20" s="151" t="s">
        <v>246</v>
      </c>
      <c r="B20" s="154" t="s">
        <v>486</v>
      </c>
      <c r="C20" s="152" t="s">
        <v>38</v>
      </c>
      <c r="D20" s="10">
        <v>1</v>
      </c>
      <c r="E20" s="92"/>
      <c r="F20" s="93"/>
      <c r="G20" s="94"/>
      <c r="H20" s="37">
        <f t="shared" si="0"/>
        <v>1</v>
      </c>
    </row>
    <row r="21" spans="1:1010" x14ac:dyDescent="0.25">
      <c r="A21" s="151" t="s">
        <v>241</v>
      </c>
      <c r="B21" s="154" t="s">
        <v>225</v>
      </c>
      <c r="C21" s="152" t="s">
        <v>38</v>
      </c>
      <c r="D21" s="10">
        <v>1</v>
      </c>
      <c r="E21" s="92"/>
      <c r="F21" s="93"/>
      <c r="G21" s="94"/>
      <c r="H21" s="37">
        <f t="shared" si="0"/>
        <v>1</v>
      </c>
    </row>
    <row r="22" spans="1:1010" x14ac:dyDescent="0.25">
      <c r="A22" s="151" t="s">
        <v>242</v>
      </c>
      <c r="B22" s="154" t="s">
        <v>48</v>
      </c>
      <c r="C22" s="152" t="s">
        <v>38</v>
      </c>
      <c r="D22" s="10">
        <v>1</v>
      </c>
      <c r="E22" s="42"/>
      <c r="F22" s="95"/>
      <c r="G22" s="10"/>
      <c r="H22" s="37">
        <f t="shared" si="0"/>
        <v>1</v>
      </c>
    </row>
    <row r="23" spans="1:1010" x14ac:dyDescent="0.25">
      <c r="A23" s="151" t="s">
        <v>487</v>
      </c>
      <c r="B23" s="154" t="s">
        <v>225</v>
      </c>
      <c r="C23" s="152" t="s">
        <v>38</v>
      </c>
      <c r="D23" s="10">
        <v>1</v>
      </c>
      <c r="E23" s="92"/>
      <c r="F23" s="93"/>
      <c r="G23" s="94"/>
      <c r="H23" s="37">
        <f t="shared" si="0"/>
        <v>1</v>
      </c>
    </row>
    <row r="24" spans="1:1010" x14ac:dyDescent="0.25">
      <c r="A24" s="151" t="s">
        <v>249</v>
      </c>
      <c r="B24" s="154" t="s">
        <v>250</v>
      </c>
      <c r="C24" s="152" t="s">
        <v>38</v>
      </c>
      <c r="D24" s="10">
        <v>1</v>
      </c>
      <c r="E24" s="42"/>
      <c r="F24" s="95"/>
      <c r="G24" s="10"/>
      <c r="H24" s="37">
        <f t="shared" si="0"/>
        <v>1</v>
      </c>
    </row>
    <row r="25" spans="1:1010" x14ac:dyDescent="0.25">
      <c r="A25" s="151" t="s">
        <v>243</v>
      </c>
      <c r="B25" s="154" t="s">
        <v>122</v>
      </c>
      <c r="C25" s="152" t="s">
        <v>38</v>
      </c>
      <c r="D25" s="10">
        <v>1</v>
      </c>
      <c r="E25" s="92"/>
      <c r="F25" s="93"/>
      <c r="G25" s="94"/>
      <c r="H25" s="37">
        <f t="shared" si="0"/>
        <v>1</v>
      </c>
    </row>
    <row r="26" spans="1:1010" x14ac:dyDescent="0.25">
      <c r="A26" s="151" t="s">
        <v>247</v>
      </c>
      <c r="B26" s="151" t="s">
        <v>248</v>
      </c>
      <c r="C26" s="155" t="s">
        <v>39</v>
      </c>
      <c r="D26" s="10">
        <v>1</v>
      </c>
      <c r="E26" s="92"/>
      <c r="F26" s="93"/>
      <c r="G26" s="94"/>
      <c r="H26" s="37">
        <f t="shared" si="0"/>
        <v>1</v>
      </c>
    </row>
    <row r="27" spans="1:1010" x14ac:dyDescent="0.25">
      <c r="A27" s="151" t="s">
        <v>252</v>
      </c>
      <c r="B27" s="151" t="s">
        <v>253</v>
      </c>
      <c r="C27" s="155" t="s">
        <v>39</v>
      </c>
      <c r="D27" s="10">
        <v>1</v>
      </c>
      <c r="E27" s="42"/>
      <c r="F27" s="95"/>
      <c r="G27" s="94"/>
      <c r="H27" s="37">
        <f t="shared" si="0"/>
        <v>1</v>
      </c>
    </row>
    <row r="28" spans="1:1010" x14ac:dyDescent="0.25">
      <c r="A28" s="151" t="s">
        <v>251</v>
      </c>
      <c r="B28" s="151" t="s">
        <v>240</v>
      </c>
      <c r="C28" s="155" t="s">
        <v>39</v>
      </c>
      <c r="D28" s="10">
        <v>1</v>
      </c>
      <c r="E28" s="42"/>
      <c r="F28" s="95"/>
      <c r="G28" s="94"/>
      <c r="H28" s="37">
        <f t="shared" si="0"/>
        <v>1</v>
      </c>
    </row>
    <row r="29" spans="1:1010" x14ac:dyDescent="0.25">
      <c r="A29" s="77"/>
      <c r="B29" s="77"/>
      <c r="C29" s="17"/>
      <c r="D29" s="70"/>
      <c r="E29" s="24"/>
      <c r="F29" s="24"/>
      <c r="G29" s="37"/>
      <c r="H29" s="37">
        <f t="shared" si="0"/>
        <v>0</v>
      </c>
    </row>
    <row r="30" spans="1:1010" x14ac:dyDescent="0.25">
      <c r="A30" s="77"/>
      <c r="B30" s="77"/>
      <c r="C30" s="17"/>
      <c r="D30" s="70"/>
      <c r="E30" s="24"/>
      <c r="F30" s="24"/>
      <c r="G30" s="37"/>
      <c r="H30" s="37">
        <f t="shared" si="0"/>
        <v>0</v>
      </c>
    </row>
    <row r="31" spans="1:1010" ht="13.8" thickBot="1" x14ac:dyDescent="0.3">
      <c r="A31" s="68"/>
      <c r="B31" s="68"/>
      <c r="C31" s="19"/>
      <c r="D31" s="18"/>
      <c r="E31" s="34"/>
      <c r="F31" s="34"/>
      <c r="G31" s="16"/>
      <c r="H31" s="16">
        <f t="shared" si="0"/>
        <v>0</v>
      </c>
    </row>
    <row r="50" spans="2:1010" x14ac:dyDescent="0.25">
      <c r="B50" s="2" t="s">
        <v>18</v>
      </c>
      <c r="C50" s="3">
        <f>COUNTIF(C5:C49,"predškoláčky")</f>
        <v>7</v>
      </c>
      <c r="D50" s="3">
        <f>SUM(D5:D49)</f>
        <v>28</v>
      </c>
      <c r="E50" s="3">
        <f>SUM(E5:E49)</f>
        <v>0</v>
      </c>
      <c r="F50" s="3">
        <f>SUM(F5:F49)</f>
        <v>0</v>
      </c>
      <c r="G50" s="3">
        <f>SUM(G5:G49)</f>
        <v>0</v>
      </c>
      <c r="H50" s="3">
        <f>SUM(H5:H49)</f>
        <v>28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7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7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3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V56"/>
  <sheetViews>
    <sheetView topLeftCell="A16" workbookViewId="0">
      <selection activeCell="C5" sqref="C5"/>
    </sheetView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3" customWidth="1"/>
    <col min="4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t="s">
        <v>16</v>
      </c>
    </row>
    <row r="2" spans="1:1010" ht="13.8" thickBot="1" x14ac:dyDescent="0.3"/>
    <row r="3" spans="1:1010" s="4" customFormat="1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40" customFormat="1" x14ac:dyDescent="0.25">
      <c r="A5" s="96" t="s">
        <v>512</v>
      </c>
      <c r="B5" s="91" t="s">
        <v>513</v>
      </c>
      <c r="C5" s="42" t="s">
        <v>18</v>
      </c>
      <c r="D5" s="10">
        <v>1</v>
      </c>
      <c r="E5" s="28"/>
      <c r="F5" s="28"/>
      <c r="G5" s="30"/>
      <c r="H5" s="37">
        <f t="shared" ref="H5:H24" si="0">SUM(D5,E5,F5,G5)</f>
        <v>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40" customFormat="1" x14ac:dyDescent="0.25">
      <c r="A6" s="96" t="s">
        <v>514</v>
      </c>
      <c r="B6" s="91" t="s">
        <v>336</v>
      </c>
      <c r="C6" s="42" t="s">
        <v>18</v>
      </c>
      <c r="D6" s="10">
        <v>2</v>
      </c>
      <c r="E6" s="28"/>
      <c r="F6" s="28"/>
      <c r="G6" s="28"/>
      <c r="H6" s="37">
        <f t="shared" si="0"/>
        <v>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1" t="s">
        <v>515</v>
      </c>
      <c r="B7" s="91" t="s">
        <v>71</v>
      </c>
      <c r="C7" s="42" t="s">
        <v>18</v>
      </c>
      <c r="D7" s="10">
        <v>1</v>
      </c>
      <c r="E7" s="28"/>
      <c r="F7" s="28"/>
      <c r="G7" s="28"/>
      <c r="H7" s="37">
        <f t="shared" si="0"/>
        <v>1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516</v>
      </c>
      <c r="B8" s="91" t="s">
        <v>333</v>
      </c>
      <c r="C8" s="42" t="s">
        <v>18</v>
      </c>
      <c r="D8" s="42">
        <v>1</v>
      </c>
      <c r="E8" s="29"/>
      <c r="F8" s="29"/>
      <c r="G8" s="28"/>
      <c r="H8" s="37">
        <f t="shared" si="0"/>
        <v>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517</v>
      </c>
      <c r="B9" s="91" t="s">
        <v>60</v>
      </c>
      <c r="C9" s="42" t="s">
        <v>18</v>
      </c>
      <c r="D9" s="42">
        <v>1</v>
      </c>
      <c r="E9" s="30"/>
      <c r="F9" s="30"/>
      <c r="G9" s="24"/>
      <c r="H9" s="37">
        <f t="shared" si="0"/>
        <v>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6" t="s">
        <v>518</v>
      </c>
      <c r="B10" s="91" t="s">
        <v>131</v>
      </c>
      <c r="C10" s="42" t="s">
        <v>18</v>
      </c>
      <c r="D10" s="42">
        <v>1</v>
      </c>
      <c r="E10" s="30"/>
      <c r="F10" s="30"/>
      <c r="G10" s="24"/>
      <c r="H10" s="37">
        <f t="shared" si="0"/>
        <v>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6" t="s">
        <v>519</v>
      </c>
      <c r="B11" s="91" t="s">
        <v>520</v>
      </c>
      <c r="C11" s="42" t="s">
        <v>18</v>
      </c>
      <c r="D11" s="42">
        <v>1</v>
      </c>
      <c r="E11" s="29"/>
      <c r="F11" s="29"/>
      <c r="G11" s="28"/>
      <c r="H11" s="37">
        <f t="shared" si="0"/>
        <v>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521</v>
      </c>
      <c r="B12" s="91" t="s">
        <v>122</v>
      </c>
      <c r="C12" s="42" t="s">
        <v>21</v>
      </c>
      <c r="D12" s="42">
        <v>2</v>
      </c>
      <c r="E12" s="93">
        <v>22</v>
      </c>
      <c r="F12" s="93">
        <v>26</v>
      </c>
      <c r="G12" s="94">
        <v>15</v>
      </c>
      <c r="H12" s="37">
        <f t="shared" si="0"/>
        <v>65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63" t="s">
        <v>522</v>
      </c>
      <c r="B13" s="91" t="s">
        <v>131</v>
      </c>
      <c r="C13" s="42" t="s">
        <v>21</v>
      </c>
      <c r="D13" s="42">
        <v>2</v>
      </c>
      <c r="E13" s="93">
        <v>14</v>
      </c>
      <c r="F13" s="93">
        <v>13</v>
      </c>
      <c r="G13" s="94">
        <v>13</v>
      </c>
      <c r="H13" s="37">
        <f t="shared" si="0"/>
        <v>42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91" t="s">
        <v>254</v>
      </c>
      <c r="B14" s="91" t="s">
        <v>523</v>
      </c>
      <c r="C14" s="42" t="s">
        <v>21</v>
      </c>
      <c r="D14" s="42">
        <v>1</v>
      </c>
      <c r="E14" s="93"/>
      <c r="F14" s="93"/>
      <c r="G14" s="94"/>
      <c r="H14" s="37">
        <f t="shared" si="0"/>
        <v>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91" t="s">
        <v>256</v>
      </c>
      <c r="B15" s="91" t="s">
        <v>257</v>
      </c>
      <c r="C15" s="42" t="s">
        <v>21</v>
      </c>
      <c r="D15" s="42">
        <v>2</v>
      </c>
      <c r="E15" s="93"/>
      <c r="F15" s="93"/>
      <c r="G15" s="94"/>
      <c r="H15" s="37">
        <f t="shared" si="0"/>
        <v>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91" t="s">
        <v>258</v>
      </c>
      <c r="B16" s="91" t="s">
        <v>163</v>
      </c>
      <c r="C16" s="42" t="s">
        <v>21</v>
      </c>
      <c r="D16" s="42">
        <v>2</v>
      </c>
      <c r="E16" s="93"/>
      <c r="F16" s="93">
        <v>4</v>
      </c>
      <c r="G16" s="94"/>
      <c r="H16" s="37">
        <f t="shared" si="0"/>
        <v>6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91" t="s">
        <v>259</v>
      </c>
      <c r="B17" s="91" t="s">
        <v>379</v>
      </c>
      <c r="C17" s="42" t="s">
        <v>21</v>
      </c>
      <c r="D17" s="42">
        <v>1</v>
      </c>
      <c r="E17" s="93"/>
      <c r="F17" s="93"/>
      <c r="G17" s="94"/>
      <c r="H17" s="37">
        <f t="shared" si="0"/>
        <v>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91" t="s">
        <v>256</v>
      </c>
      <c r="B18" s="63" t="s">
        <v>197</v>
      </c>
      <c r="C18" s="42" t="s">
        <v>38</v>
      </c>
      <c r="D18" s="10">
        <v>2</v>
      </c>
      <c r="E18" s="92">
        <v>17</v>
      </c>
      <c r="F18" s="93">
        <v>10</v>
      </c>
      <c r="G18" s="94">
        <v>12</v>
      </c>
      <c r="H18" s="37">
        <f t="shared" si="0"/>
        <v>41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x14ac:dyDescent="0.25">
      <c r="A19" s="91" t="s">
        <v>260</v>
      </c>
      <c r="B19" s="63" t="s">
        <v>261</v>
      </c>
      <c r="C19" s="42" t="s">
        <v>38</v>
      </c>
      <c r="D19" s="10">
        <v>2</v>
      </c>
      <c r="E19" s="92"/>
      <c r="F19" s="93">
        <v>16</v>
      </c>
      <c r="G19" s="94">
        <v>6</v>
      </c>
      <c r="H19" s="37">
        <f t="shared" si="0"/>
        <v>24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s="22" customFormat="1" x14ac:dyDescent="0.25">
      <c r="A20" s="91" t="s">
        <v>524</v>
      </c>
      <c r="B20" s="63" t="s">
        <v>130</v>
      </c>
      <c r="C20" s="42" t="s">
        <v>38</v>
      </c>
      <c r="D20" s="10">
        <v>1</v>
      </c>
      <c r="E20" s="92"/>
      <c r="F20" s="93"/>
      <c r="G20" s="94"/>
      <c r="H20" s="37">
        <f t="shared" si="0"/>
        <v>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</row>
    <row r="21" spans="1:1010" s="22" customFormat="1" x14ac:dyDescent="0.25">
      <c r="A21" s="91" t="s">
        <v>525</v>
      </c>
      <c r="B21" s="63" t="s">
        <v>46</v>
      </c>
      <c r="C21" s="42" t="s">
        <v>38</v>
      </c>
      <c r="D21" s="10">
        <v>1</v>
      </c>
      <c r="E21" s="92"/>
      <c r="F21" s="93"/>
      <c r="G21" s="94"/>
      <c r="H21" s="37">
        <f t="shared" si="0"/>
        <v>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</row>
    <row r="22" spans="1:1010" s="22" customFormat="1" x14ac:dyDescent="0.25">
      <c r="A22" s="91" t="s">
        <v>262</v>
      </c>
      <c r="B22" s="91" t="s">
        <v>263</v>
      </c>
      <c r="C22" s="95" t="s">
        <v>39</v>
      </c>
      <c r="D22" s="10">
        <v>2</v>
      </c>
      <c r="E22" s="42">
        <v>8</v>
      </c>
      <c r="F22" s="95">
        <v>14</v>
      </c>
      <c r="G22" s="94">
        <v>22</v>
      </c>
      <c r="H22" s="37">
        <f t="shared" si="0"/>
        <v>46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</row>
    <row r="23" spans="1:1010" s="22" customFormat="1" x14ac:dyDescent="0.25">
      <c r="A23" s="91" t="s">
        <v>526</v>
      </c>
      <c r="B23" s="91" t="s">
        <v>60</v>
      </c>
      <c r="C23" s="95" t="s">
        <v>39</v>
      </c>
      <c r="D23" s="10">
        <v>2</v>
      </c>
      <c r="E23" s="92"/>
      <c r="F23" s="93"/>
      <c r="G23" s="94"/>
      <c r="H23" s="37">
        <f t="shared" si="0"/>
        <v>2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</row>
    <row r="24" spans="1:1010" x14ac:dyDescent="0.25">
      <c r="A24" s="91" t="s">
        <v>266</v>
      </c>
      <c r="B24" s="91" t="s">
        <v>90</v>
      </c>
      <c r="C24" s="95" t="s">
        <v>39</v>
      </c>
      <c r="D24" s="95">
        <v>1</v>
      </c>
      <c r="E24" s="42"/>
      <c r="F24" s="95">
        <v>22</v>
      </c>
      <c r="G24" s="10">
        <v>14</v>
      </c>
      <c r="H24" s="37">
        <f t="shared" si="0"/>
        <v>37</v>
      </c>
    </row>
    <row r="25" spans="1:1010" s="22" customFormat="1" x14ac:dyDescent="0.25">
      <c r="A25" s="91" t="s">
        <v>527</v>
      </c>
      <c r="B25" s="91" t="s">
        <v>115</v>
      </c>
      <c r="C25" s="95" t="s">
        <v>39</v>
      </c>
      <c r="D25" s="10">
        <v>1</v>
      </c>
      <c r="E25" s="92"/>
      <c r="F25" s="93"/>
      <c r="G25" s="94"/>
      <c r="H25" s="37">
        <f t="shared" ref="H25:H29" si="1">SUM(D25,E25,F25,G25)</f>
        <v>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</row>
    <row r="26" spans="1:1010" s="22" customFormat="1" x14ac:dyDescent="0.25">
      <c r="A26" s="91" t="s">
        <v>267</v>
      </c>
      <c r="B26" s="91" t="s">
        <v>177</v>
      </c>
      <c r="C26" s="95" t="s">
        <v>39</v>
      </c>
      <c r="D26" s="10">
        <v>2</v>
      </c>
      <c r="E26" s="42">
        <v>15</v>
      </c>
      <c r="F26" s="95">
        <v>13</v>
      </c>
      <c r="G26" s="10"/>
      <c r="H26" s="37">
        <f t="shared" si="1"/>
        <v>30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</row>
    <row r="27" spans="1:1010" s="22" customFormat="1" x14ac:dyDescent="0.25">
      <c r="A27" s="91" t="s">
        <v>264</v>
      </c>
      <c r="B27" s="91" t="s">
        <v>265</v>
      </c>
      <c r="C27" s="95" t="s">
        <v>39</v>
      </c>
      <c r="D27" s="10">
        <v>1</v>
      </c>
      <c r="E27" s="42"/>
      <c r="F27" s="95"/>
      <c r="G27" s="94"/>
      <c r="H27" s="37">
        <f t="shared" si="1"/>
        <v>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</row>
    <row r="28" spans="1:1010" s="22" customFormat="1" x14ac:dyDescent="0.25">
      <c r="A28" s="91" t="s">
        <v>268</v>
      </c>
      <c r="B28" s="91" t="s">
        <v>79</v>
      </c>
      <c r="C28" s="93" t="s">
        <v>10</v>
      </c>
      <c r="D28" s="10">
        <v>1</v>
      </c>
      <c r="E28" s="92">
        <v>26</v>
      </c>
      <c r="F28" s="93"/>
      <c r="G28" s="94"/>
      <c r="H28" s="37">
        <f t="shared" si="1"/>
        <v>27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</row>
    <row r="29" spans="1:1010" s="22" customFormat="1" ht="13.8" thickBot="1" x14ac:dyDescent="0.3">
      <c r="A29" s="104" t="s">
        <v>269</v>
      </c>
      <c r="B29" s="104" t="s">
        <v>88</v>
      </c>
      <c r="C29" s="110" t="s">
        <v>7</v>
      </c>
      <c r="D29" s="43">
        <v>1</v>
      </c>
      <c r="E29" s="105"/>
      <c r="F29" s="110"/>
      <c r="G29" s="43"/>
      <c r="H29" s="16">
        <f t="shared" si="1"/>
        <v>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</row>
    <row r="30" spans="1:1010" x14ac:dyDescent="0.25">
      <c r="G30" s="51"/>
      <c r="H30" s="51"/>
    </row>
    <row r="31" spans="1:1010" x14ac:dyDescent="0.25">
      <c r="G31" s="13"/>
      <c r="H31" s="13"/>
    </row>
    <row r="32" spans="1:1010" x14ac:dyDescent="0.25">
      <c r="G32" s="13"/>
      <c r="H32" s="13"/>
    </row>
    <row r="33" spans="7:8" x14ac:dyDescent="0.25">
      <c r="G33" s="13"/>
      <c r="H33" s="13"/>
    </row>
    <row r="34" spans="7:8" x14ac:dyDescent="0.25">
      <c r="G34" s="13"/>
      <c r="H34" s="13"/>
    </row>
    <row r="35" spans="7:8" x14ac:dyDescent="0.25">
      <c r="G35" s="13"/>
      <c r="H35" s="13"/>
    </row>
    <row r="36" spans="7:8" x14ac:dyDescent="0.25">
      <c r="G36" s="13"/>
      <c r="H36" s="13"/>
    </row>
    <row r="37" spans="7:8" x14ac:dyDescent="0.25">
      <c r="G37" s="13"/>
      <c r="H37" s="13"/>
    </row>
    <row r="38" spans="7:8" x14ac:dyDescent="0.25">
      <c r="G38" s="13"/>
      <c r="H38" s="13"/>
    </row>
    <row r="39" spans="7:8" x14ac:dyDescent="0.25">
      <c r="G39" s="13"/>
      <c r="H39" s="13"/>
    </row>
    <row r="40" spans="7:8" x14ac:dyDescent="0.25">
      <c r="G40" s="13"/>
      <c r="H40" s="13"/>
    </row>
    <row r="41" spans="7:8" x14ac:dyDescent="0.25">
      <c r="G41" s="13"/>
      <c r="H41" s="13"/>
    </row>
    <row r="42" spans="7:8" x14ac:dyDescent="0.25">
      <c r="G42" s="13"/>
    </row>
    <row r="51" spans="2:1010" x14ac:dyDescent="0.25">
      <c r="B51" s="2" t="s">
        <v>18</v>
      </c>
      <c r="C51" s="3">
        <f>COUNTIF(C5:C50,"predškoláčky")</f>
        <v>7</v>
      </c>
      <c r="D51" s="3">
        <f>SUM(D5:D50)</f>
        <v>35</v>
      </c>
      <c r="E51" s="3">
        <f>SUM(E5:E50)</f>
        <v>102</v>
      </c>
      <c r="F51" s="3">
        <f>SUM(F5:F50)</f>
        <v>118</v>
      </c>
      <c r="G51" s="3">
        <f>SUM(G5:G50)</f>
        <v>82</v>
      </c>
      <c r="H51" s="3">
        <f>SUM(H5:H50)</f>
        <v>337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21</v>
      </c>
      <c r="C52" s="3">
        <f>COUNTIF(C5:C50,"najml.žiačky")</f>
        <v>6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5</v>
      </c>
      <c r="C53" s="3">
        <f>COUNTIF(C5:C50,"ml. žiačky")</f>
        <v>4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6</v>
      </c>
      <c r="C54" s="3">
        <f>COUNTIF(C5:C50,"st. žiačky")</f>
        <v>6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10</v>
      </c>
      <c r="C55" s="3">
        <f>COUNTIF(C5:C51,"juniorky")</f>
        <v>1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  <row r="56" spans="2:1010" x14ac:dyDescent="0.25">
      <c r="B56" s="2" t="s">
        <v>7</v>
      </c>
      <c r="C56" s="3">
        <f>COUNTIF(C5:C50,"seniorky")</f>
        <v>1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LV55"/>
  <sheetViews>
    <sheetView topLeftCell="A25" workbookViewId="0"/>
  </sheetViews>
  <sheetFormatPr defaultRowHeight="13.2" x14ac:dyDescent="0.25"/>
  <cols>
    <col min="1" max="1" width="27.44140625" style="2" customWidth="1"/>
    <col min="2" max="2" width="13.6640625" style="2" customWidth="1"/>
    <col min="3" max="4" width="13.6640625" style="3" customWidth="1"/>
    <col min="5" max="8" width="6.88671875" style="3" customWidth="1"/>
    <col min="9" max="1009" width="9.109375" style="2" customWidth="1"/>
    <col min="1010" max="1010" width="9.109375" customWidth="1"/>
  </cols>
  <sheetData>
    <row r="1" spans="1:1010" x14ac:dyDescent="0.25">
      <c r="A1" s="1" t="s">
        <v>9</v>
      </c>
    </row>
    <row r="2" spans="1:1010" ht="13.8" thickBot="1" x14ac:dyDescent="0.3"/>
    <row r="3" spans="1:1010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5"/>
    </row>
    <row r="4" spans="1:1010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ht="14.4" x14ac:dyDescent="0.3">
      <c r="A5" s="102" t="s">
        <v>270</v>
      </c>
      <c r="B5" s="91" t="s">
        <v>531</v>
      </c>
      <c r="C5" s="42" t="s">
        <v>18</v>
      </c>
      <c r="D5" s="111">
        <v>1</v>
      </c>
      <c r="E5" s="29"/>
      <c r="F5" s="28"/>
      <c r="G5" s="17"/>
      <c r="H5" s="37">
        <f t="shared" ref="H5:H44" si="0">SUM(D5,E5,F5,G5)</f>
        <v>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</row>
    <row r="6" spans="1:1010" s="22" customFormat="1" x14ac:dyDescent="0.25">
      <c r="A6" s="96" t="s">
        <v>532</v>
      </c>
      <c r="B6" s="91" t="s">
        <v>250</v>
      </c>
      <c r="C6" s="42" t="s">
        <v>18</v>
      </c>
      <c r="D6" s="42">
        <v>2</v>
      </c>
      <c r="E6" s="29"/>
      <c r="F6" s="29"/>
      <c r="G6" s="17"/>
      <c r="H6" s="37">
        <f t="shared" si="0"/>
        <v>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</row>
    <row r="7" spans="1:1010" s="22" customFormat="1" ht="14.4" x14ac:dyDescent="0.3">
      <c r="A7" s="98" t="s">
        <v>533</v>
      </c>
      <c r="B7" s="91" t="s">
        <v>163</v>
      </c>
      <c r="C7" s="42" t="s">
        <v>18</v>
      </c>
      <c r="D7" s="42">
        <v>2</v>
      </c>
      <c r="E7" s="29"/>
      <c r="F7" s="29"/>
      <c r="G7" s="17"/>
      <c r="H7" s="37">
        <f t="shared" si="0"/>
        <v>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</row>
    <row r="8" spans="1:1010" s="22" customFormat="1" x14ac:dyDescent="0.25">
      <c r="A8" s="91" t="s">
        <v>534</v>
      </c>
      <c r="B8" s="91" t="s">
        <v>395</v>
      </c>
      <c r="C8" s="42" t="s">
        <v>18</v>
      </c>
      <c r="D8" s="42">
        <v>1</v>
      </c>
      <c r="E8" s="29"/>
      <c r="F8" s="29"/>
      <c r="G8" s="29"/>
      <c r="H8" s="37">
        <f t="shared" si="0"/>
        <v>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</row>
    <row r="9" spans="1:1010" s="22" customFormat="1" x14ac:dyDescent="0.25">
      <c r="A9" s="91" t="s">
        <v>294</v>
      </c>
      <c r="B9" s="91" t="s">
        <v>71</v>
      </c>
      <c r="C9" s="42" t="s">
        <v>18</v>
      </c>
      <c r="D9" s="42">
        <v>2</v>
      </c>
      <c r="E9" s="29"/>
      <c r="F9" s="29"/>
      <c r="G9" s="29"/>
      <c r="H9" s="37">
        <f t="shared" si="0"/>
        <v>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</row>
    <row r="10" spans="1:1010" s="22" customFormat="1" x14ac:dyDescent="0.25">
      <c r="A10" s="91" t="s">
        <v>272</v>
      </c>
      <c r="B10" s="91" t="s">
        <v>115</v>
      </c>
      <c r="C10" s="42" t="s">
        <v>18</v>
      </c>
      <c r="D10" s="42">
        <v>2</v>
      </c>
      <c r="E10" s="29"/>
      <c r="F10" s="29"/>
      <c r="G10" s="29"/>
      <c r="H10" s="37">
        <f t="shared" si="0"/>
        <v>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</row>
    <row r="11" spans="1:1010" s="22" customFormat="1" ht="14.4" x14ac:dyDescent="0.3">
      <c r="A11" s="98" t="s">
        <v>274</v>
      </c>
      <c r="B11" s="91" t="s">
        <v>115</v>
      </c>
      <c r="C11" s="42" t="s">
        <v>18</v>
      </c>
      <c r="D11" s="42">
        <v>1</v>
      </c>
      <c r="E11" s="29"/>
      <c r="F11" s="29"/>
      <c r="G11" s="29"/>
      <c r="H11" s="37">
        <f t="shared" si="0"/>
        <v>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</row>
    <row r="12" spans="1:1010" s="22" customFormat="1" x14ac:dyDescent="0.25">
      <c r="A12" s="91" t="s">
        <v>278</v>
      </c>
      <c r="B12" s="91" t="s">
        <v>122</v>
      </c>
      <c r="C12" s="42" t="s">
        <v>21</v>
      </c>
      <c r="D12" s="42">
        <v>2</v>
      </c>
      <c r="E12" s="93">
        <v>6</v>
      </c>
      <c r="F12" s="93">
        <v>17</v>
      </c>
      <c r="G12" s="94">
        <v>1</v>
      </c>
      <c r="H12" s="37">
        <f t="shared" si="0"/>
        <v>26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</row>
    <row r="13" spans="1:1010" s="22" customFormat="1" x14ac:dyDescent="0.25">
      <c r="A13" s="63" t="s">
        <v>535</v>
      </c>
      <c r="B13" s="91" t="s">
        <v>197</v>
      </c>
      <c r="C13" s="42" t="s">
        <v>21</v>
      </c>
      <c r="D13" s="42">
        <v>1</v>
      </c>
      <c r="E13" s="93"/>
      <c r="F13" s="93"/>
      <c r="G13" s="94"/>
      <c r="H13" s="37">
        <f t="shared" si="0"/>
        <v>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</row>
    <row r="14" spans="1:1010" s="22" customFormat="1" x14ac:dyDescent="0.25">
      <c r="A14" s="91" t="s">
        <v>536</v>
      </c>
      <c r="B14" s="91" t="s">
        <v>77</v>
      </c>
      <c r="C14" s="42" t="s">
        <v>21</v>
      </c>
      <c r="D14" s="42">
        <v>2</v>
      </c>
      <c r="E14" s="93"/>
      <c r="F14" s="93"/>
      <c r="G14" s="94"/>
      <c r="H14" s="37">
        <f t="shared" si="0"/>
        <v>2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</row>
    <row r="15" spans="1:1010" s="22" customFormat="1" x14ac:dyDescent="0.25">
      <c r="A15" s="91" t="s">
        <v>275</v>
      </c>
      <c r="B15" s="91" t="s">
        <v>60</v>
      </c>
      <c r="C15" s="42" t="s">
        <v>21</v>
      </c>
      <c r="D15" s="42">
        <v>1</v>
      </c>
      <c r="E15" s="95"/>
      <c r="F15" s="95"/>
      <c r="G15" s="10"/>
      <c r="H15" s="37">
        <f t="shared" si="0"/>
        <v>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</row>
    <row r="16" spans="1:1010" s="22" customFormat="1" x14ac:dyDescent="0.25">
      <c r="A16" s="91" t="s">
        <v>533</v>
      </c>
      <c r="B16" s="91" t="s">
        <v>49</v>
      </c>
      <c r="C16" s="42" t="s">
        <v>21</v>
      </c>
      <c r="D16" s="42">
        <v>2</v>
      </c>
      <c r="E16" s="95"/>
      <c r="F16" s="95"/>
      <c r="G16" s="10"/>
      <c r="H16" s="37">
        <f t="shared" si="0"/>
        <v>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</row>
    <row r="17" spans="1:1009" s="22" customFormat="1" x14ac:dyDescent="0.25">
      <c r="A17" s="63" t="s">
        <v>276</v>
      </c>
      <c r="B17" s="91" t="s">
        <v>65</v>
      </c>
      <c r="C17" s="42" t="s">
        <v>21</v>
      </c>
      <c r="D17" s="42">
        <v>1</v>
      </c>
      <c r="E17" s="93"/>
      <c r="F17" s="93"/>
      <c r="G17" s="94"/>
      <c r="H17" s="37">
        <f t="shared" si="0"/>
        <v>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</row>
    <row r="18" spans="1:1009" s="22" customFormat="1" x14ac:dyDescent="0.25">
      <c r="A18" s="91" t="s">
        <v>537</v>
      </c>
      <c r="B18" s="91" t="s">
        <v>122</v>
      </c>
      <c r="C18" s="42" t="s">
        <v>21</v>
      </c>
      <c r="D18" s="42">
        <v>1</v>
      </c>
      <c r="E18" s="93"/>
      <c r="F18" s="93"/>
      <c r="G18" s="94"/>
      <c r="H18" s="37">
        <f t="shared" si="0"/>
        <v>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</row>
    <row r="19" spans="1:1009" s="22" customFormat="1" x14ac:dyDescent="0.25">
      <c r="A19" s="63" t="s">
        <v>277</v>
      </c>
      <c r="B19" s="91" t="s">
        <v>472</v>
      </c>
      <c r="C19" s="42" t="s">
        <v>21</v>
      </c>
      <c r="D19" s="42">
        <v>2</v>
      </c>
      <c r="E19" s="93"/>
      <c r="F19" s="93"/>
      <c r="G19" s="94"/>
      <c r="H19" s="37">
        <f t="shared" si="0"/>
        <v>2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</row>
    <row r="20" spans="1:1009" s="22" customFormat="1" x14ac:dyDescent="0.25">
      <c r="A20" s="91" t="s">
        <v>273</v>
      </c>
      <c r="B20" s="91" t="s">
        <v>255</v>
      </c>
      <c r="C20" s="42" t="s">
        <v>21</v>
      </c>
      <c r="D20" s="42">
        <v>1</v>
      </c>
      <c r="E20" s="93"/>
      <c r="F20" s="93"/>
      <c r="G20" s="94"/>
      <c r="H20" s="37">
        <f t="shared" si="0"/>
        <v>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</row>
    <row r="21" spans="1:1009" s="22" customFormat="1" x14ac:dyDescent="0.25">
      <c r="A21" s="91" t="s">
        <v>279</v>
      </c>
      <c r="B21" s="63" t="s">
        <v>131</v>
      </c>
      <c r="C21" s="42" t="s">
        <v>38</v>
      </c>
      <c r="D21" s="10">
        <v>2</v>
      </c>
      <c r="E21" s="92">
        <v>5</v>
      </c>
      <c r="F21" s="93">
        <v>4</v>
      </c>
      <c r="G21" s="94"/>
      <c r="H21" s="37">
        <f t="shared" si="0"/>
        <v>11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</row>
    <row r="22" spans="1:1009" s="22" customFormat="1" x14ac:dyDescent="0.25">
      <c r="A22" s="91" t="s">
        <v>275</v>
      </c>
      <c r="B22" s="63" t="s">
        <v>147</v>
      </c>
      <c r="C22" s="42" t="s">
        <v>38</v>
      </c>
      <c r="D22" s="10">
        <v>1</v>
      </c>
      <c r="E22" s="42"/>
      <c r="F22" s="95"/>
      <c r="G22" s="10"/>
      <c r="H22" s="37">
        <f t="shared" si="0"/>
        <v>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</row>
    <row r="23" spans="1:1009" s="22" customFormat="1" x14ac:dyDescent="0.25">
      <c r="A23" s="91" t="s">
        <v>280</v>
      </c>
      <c r="B23" s="63" t="s">
        <v>73</v>
      </c>
      <c r="C23" s="42" t="s">
        <v>38</v>
      </c>
      <c r="D23" s="10">
        <v>1</v>
      </c>
      <c r="E23" s="92"/>
      <c r="F23" s="93"/>
      <c r="G23" s="94"/>
      <c r="H23" s="37">
        <f t="shared" si="0"/>
        <v>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</row>
    <row r="24" spans="1:1009" s="22" customFormat="1" x14ac:dyDescent="0.25">
      <c r="A24" s="91" t="s">
        <v>151</v>
      </c>
      <c r="B24" s="63" t="s">
        <v>197</v>
      </c>
      <c r="C24" s="42" t="s">
        <v>38</v>
      </c>
      <c r="D24" s="10">
        <v>1</v>
      </c>
      <c r="E24" s="92"/>
      <c r="F24" s="93"/>
      <c r="G24" s="94"/>
      <c r="H24" s="37">
        <f t="shared" si="0"/>
        <v>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</row>
    <row r="25" spans="1:1009" s="22" customFormat="1" x14ac:dyDescent="0.25">
      <c r="A25" s="91" t="s">
        <v>538</v>
      </c>
      <c r="B25" s="91" t="s">
        <v>48</v>
      </c>
      <c r="C25" s="95" t="s">
        <v>39</v>
      </c>
      <c r="D25" s="95">
        <v>1</v>
      </c>
      <c r="E25" s="42"/>
      <c r="F25" s="95"/>
      <c r="G25" s="10"/>
      <c r="H25" s="37">
        <f t="shared" si="0"/>
        <v>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</row>
    <row r="26" spans="1:1009" s="22" customFormat="1" x14ac:dyDescent="0.25">
      <c r="A26" s="91" t="s">
        <v>283</v>
      </c>
      <c r="B26" s="91" t="s">
        <v>86</v>
      </c>
      <c r="C26" s="93" t="s">
        <v>39</v>
      </c>
      <c r="D26" s="95">
        <v>1</v>
      </c>
      <c r="E26" s="92"/>
      <c r="F26" s="93"/>
      <c r="G26" s="94"/>
      <c r="H26" s="37">
        <f t="shared" si="0"/>
        <v>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</row>
    <row r="27" spans="1:1009" s="22" customFormat="1" x14ac:dyDescent="0.25">
      <c r="A27" s="91" t="s">
        <v>284</v>
      </c>
      <c r="B27" s="91" t="s">
        <v>285</v>
      </c>
      <c r="C27" s="95" t="s">
        <v>39</v>
      </c>
      <c r="D27" s="95">
        <v>1</v>
      </c>
      <c r="E27" s="42"/>
      <c r="F27" s="95"/>
      <c r="G27" s="94"/>
      <c r="H27" s="37">
        <f t="shared" si="0"/>
        <v>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</row>
    <row r="28" spans="1:1009" s="22" customFormat="1" x14ac:dyDescent="0.25">
      <c r="A28" s="91" t="s">
        <v>286</v>
      </c>
      <c r="B28" s="91" t="s">
        <v>115</v>
      </c>
      <c r="C28" s="95" t="s">
        <v>39</v>
      </c>
      <c r="D28" s="95">
        <v>1</v>
      </c>
      <c r="E28" s="42"/>
      <c r="F28" s="95"/>
      <c r="G28" s="94"/>
      <c r="H28" s="37">
        <f t="shared" si="0"/>
        <v>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</row>
    <row r="29" spans="1:1009" s="22" customFormat="1" x14ac:dyDescent="0.25">
      <c r="A29" s="91" t="s">
        <v>287</v>
      </c>
      <c r="B29" s="91" t="s">
        <v>90</v>
      </c>
      <c r="C29" s="95" t="s">
        <v>39</v>
      </c>
      <c r="D29" s="95">
        <v>1</v>
      </c>
      <c r="E29" s="42"/>
      <c r="F29" s="95"/>
      <c r="G29" s="94"/>
      <c r="H29" s="37">
        <f t="shared" si="0"/>
        <v>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</row>
    <row r="30" spans="1:1009" s="22" customFormat="1" x14ac:dyDescent="0.25">
      <c r="A30" s="91" t="s">
        <v>289</v>
      </c>
      <c r="B30" s="91" t="s">
        <v>290</v>
      </c>
      <c r="C30" s="93" t="s">
        <v>39</v>
      </c>
      <c r="D30" s="95">
        <v>2</v>
      </c>
      <c r="E30" s="92"/>
      <c r="F30" s="93"/>
      <c r="G30" s="94"/>
      <c r="H30" s="37">
        <f t="shared" si="0"/>
        <v>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</row>
    <row r="31" spans="1:1009" s="22" customFormat="1" x14ac:dyDescent="0.25">
      <c r="A31" s="91" t="s">
        <v>291</v>
      </c>
      <c r="B31" s="91" t="s">
        <v>292</v>
      </c>
      <c r="C31" s="95" t="s">
        <v>39</v>
      </c>
      <c r="D31" s="95">
        <v>1</v>
      </c>
      <c r="E31" s="42"/>
      <c r="F31" s="95"/>
      <c r="G31" s="94"/>
      <c r="H31" s="37">
        <f t="shared" si="0"/>
        <v>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</row>
    <row r="32" spans="1:1009" x14ac:dyDescent="0.25">
      <c r="A32" s="91" t="s">
        <v>293</v>
      </c>
      <c r="B32" s="91" t="s">
        <v>96</v>
      </c>
      <c r="C32" s="95" t="s">
        <v>39</v>
      </c>
      <c r="D32" s="95">
        <v>2</v>
      </c>
      <c r="E32" s="42">
        <v>7</v>
      </c>
      <c r="F32" s="95"/>
      <c r="G32" s="94"/>
      <c r="H32" s="37">
        <f t="shared" si="0"/>
        <v>9</v>
      </c>
    </row>
    <row r="33" spans="1:8" x14ac:dyDescent="0.25">
      <c r="A33" s="91" t="s">
        <v>281</v>
      </c>
      <c r="B33" s="91" t="s">
        <v>282</v>
      </c>
      <c r="C33" s="95" t="s">
        <v>39</v>
      </c>
      <c r="D33" s="95">
        <v>2</v>
      </c>
      <c r="E33" s="42"/>
      <c r="F33" s="95"/>
      <c r="G33" s="10"/>
      <c r="H33" s="37">
        <f t="shared" si="0"/>
        <v>2</v>
      </c>
    </row>
    <row r="34" spans="1:8" x14ac:dyDescent="0.25">
      <c r="A34" s="91" t="s">
        <v>287</v>
      </c>
      <c r="B34" s="91" t="s">
        <v>288</v>
      </c>
      <c r="C34" s="93" t="s">
        <v>10</v>
      </c>
      <c r="D34" s="10">
        <v>2</v>
      </c>
      <c r="E34" s="92">
        <v>28</v>
      </c>
      <c r="F34" s="93"/>
      <c r="G34" s="94">
        <v>31</v>
      </c>
      <c r="H34" s="37">
        <f t="shared" si="0"/>
        <v>61</v>
      </c>
    </row>
    <row r="35" spans="1:8" x14ac:dyDescent="0.25">
      <c r="A35" s="91" t="s">
        <v>539</v>
      </c>
      <c r="B35" s="91" t="s">
        <v>58</v>
      </c>
      <c r="C35" s="95" t="s">
        <v>10</v>
      </c>
      <c r="D35" s="10">
        <v>1</v>
      </c>
      <c r="E35" s="42"/>
      <c r="F35" s="95"/>
      <c r="G35" s="94"/>
      <c r="H35" s="37">
        <f t="shared" si="0"/>
        <v>1</v>
      </c>
    </row>
    <row r="36" spans="1:8" x14ac:dyDescent="0.25">
      <c r="A36" s="91" t="s">
        <v>295</v>
      </c>
      <c r="B36" s="91" t="s">
        <v>296</v>
      </c>
      <c r="C36" s="95" t="s">
        <v>7</v>
      </c>
      <c r="D36" s="10">
        <v>2</v>
      </c>
      <c r="E36" s="42">
        <v>25</v>
      </c>
      <c r="F36" s="95">
        <v>28</v>
      </c>
      <c r="G36" s="10">
        <v>30</v>
      </c>
      <c r="H36" s="37">
        <f t="shared" si="0"/>
        <v>85</v>
      </c>
    </row>
    <row r="37" spans="1:8" x14ac:dyDescent="0.25">
      <c r="A37" s="91" t="s">
        <v>294</v>
      </c>
      <c r="B37" s="91" t="s">
        <v>95</v>
      </c>
      <c r="C37" s="95" t="s">
        <v>7</v>
      </c>
      <c r="D37" s="10">
        <v>2</v>
      </c>
      <c r="E37" s="42"/>
      <c r="F37" s="95"/>
      <c r="G37" s="94"/>
      <c r="H37" s="37">
        <f t="shared" si="0"/>
        <v>2</v>
      </c>
    </row>
    <row r="38" spans="1:8" x14ac:dyDescent="0.25">
      <c r="A38" s="91" t="s">
        <v>273</v>
      </c>
      <c r="B38" s="91" t="s">
        <v>297</v>
      </c>
      <c r="C38" s="95" t="s">
        <v>7</v>
      </c>
      <c r="D38" s="95">
        <v>1</v>
      </c>
      <c r="E38" s="42"/>
      <c r="F38" s="95"/>
      <c r="G38" s="94"/>
      <c r="H38" s="37">
        <f t="shared" si="0"/>
        <v>1</v>
      </c>
    </row>
    <row r="39" spans="1:8" x14ac:dyDescent="0.25">
      <c r="A39" s="91" t="s">
        <v>298</v>
      </c>
      <c r="B39" s="91" t="s">
        <v>125</v>
      </c>
      <c r="C39" s="93" t="s">
        <v>7</v>
      </c>
      <c r="D39" s="95">
        <v>1</v>
      </c>
      <c r="E39" s="42">
        <v>26</v>
      </c>
      <c r="F39" s="95"/>
      <c r="G39" s="94"/>
      <c r="H39" s="37">
        <f t="shared" si="0"/>
        <v>27</v>
      </c>
    </row>
    <row r="40" spans="1:8" x14ac:dyDescent="0.25">
      <c r="A40" s="23"/>
      <c r="B40" s="23"/>
      <c r="C40" s="29"/>
      <c r="D40" s="24"/>
      <c r="E40" s="28"/>
      <c r="F40" s="29"/>
      <c r="G40" s="28"/>
      <c r="H40" s="37">
        <f t="shared" si="0"/>
        <v>0</v>
      </c>
    </row>
    <row r="41" spans="1:8" x14ac:dyDescent="0.25">
      <c r="A41" s="23"/>
      <c r="B41" s="23"/>
      <c r="C41" s="29"/>
      <c r="D41" s="24"/>
      <c r="E41" s="24"/>
      <c r="F41" s="30"/>
      <c r="G41" s="28"/>
      <c r="H41" s="37">
        <f t="shared" si="0"/>
        <v>0</v>
      </c>
    </row>
    <row r="42" spans="1:8" x14ac:dyDescent="0.25">
      <c r="A42" s="23"/>
      <c r="B42" s="23"/>
      <c r="C42" s="30"/>
      <c r="D42" s="24"/>
      <c r="E42" s="24"/>
      <c r="F42" s="30"/>
      <c r="G42" s="28"/>
      <c r="H42" s="37">
        <f t="shared" si="0"/>
        <v>0</v>
      </c>
    </row>
    <row r="43" spans="1:8" x14ac:dyDescent="0.25">
      <c r="A43" s="23"/>
      <c r="B43" s="23"/>
      <c r="C43" s="29"/>
      <c r="D43" s="24"/>
      <c r="E43" s="28"/>
      <c r="F43" s="29"/>
      <c r="G43" s="28"/>
      <c r="H43" s="37">
        <f t="shared" si="0"/>
        <v>0</v>
      </c>
    </row>
    <row r="44" spans="1:8" ht="13.8" thickBot="1" x14ac:dyDescent="0.3">
      <c r="A44" s="35"/>
      <c r="B44" s="35"/>
      <c r="C44" s="67"/>
      <c r="D44" s="34"/>
      <c r="E44" s="34"/>
      <c r="F44" s="33"/>
      <c r="G44" s="34"/>
      <c r="H44" s="16">
        <f t="shared" si="0"/>
        <v>0</v>
      </c>
    </row>
    <row r="50" spans="2:1009" x14ac:dyDescent="0.25">
      <c r="B50" s="2" t="s">
        <v>18</v>
      </c>
      <c r="C50" s="3">
        <f>COUNTIF(C5:C49,"predškoláčky")</f>
        <v>7</v>
      </c>
      <c r="D50" s="3">
        <f>SUM(D5:D49)</f>
        <v>50</v>
      </c>
      <c r="E50" s="3">
        <f>SUM(E5:E49)</f>
        <v>97</v>
      </c>
      <c r="F50" s="3">
        <f>SUM(F5:F49)</f>
        <v>49</v>
      </c>
      <c r="G50" s="3">
        <f>SUM(G5:G49)</f>
        <v>62</v>
      </c>
      <c r="H50" s="3">
        <f>SUM(H5:H49)</f>
        <v>258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</row>
    <row r="51" spans="2:1009" x14ac:dyDescent="0.25">
      <c r="B51" s="2" t="s">
        <v>21</v>
      </c>
      <c r="C51" s="3">
        <f>COUNTIF(C5:C49,"najml.žiačky")</f>
        <v>9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</row>
    <row r="52" spans="2:1009" x14ac:dyDescent="0.25">
      <c r="B52" s="2" t="s">
        <v>5</v>
      </c>
      <c r="C52" s="3">
        <f>COUNTIF(C5:C49,"ml. žiačky")</f>
        <v>4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</row>
    <row r="53" spans="2:1009" x14ac:dyDescent="0.25">
      <c r="B53" s="2" t="s">
        <v>6</v>
      </c>
      <c r="C53" s="3">
        <f>COUNTIF(C5:C49,"st. žiačky")</f>
        <v>9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</row>
    <row r="54" spans="2:1009" x14ac:dyDescent="0.25">
      <c r="B54" s="2" t="s">
        <v>10</v>
      </c>
      <c r="C54" s="3">
        <f>COUNTIF(C5:C50,"juniorky")</f>
        <v>2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</row>
    <row r="55" spans="2:1009" x14ac:dyDescent="0.25">
      <c r="B55" s="2" t="s">
        <v>7</v>
      </c>
      <c r="C55" s="3">
        <f>COUNTIF(C5:C49,"seniorky")</f>
        <v>4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V55"/>
  <sheetViews>
    <sheetView workbookViewId="0"/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3" customWidth="1"/>
    <col min="4" max="4" width="13.6640625" style="2" customWidth="1"/>
    <col min="5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8</v>
      </c>
    </row>
    <row r="2" spans="1:1010" ht="13.8" thickBot="1" x14ac:dyDescent="0.3"/>
    <row r="3" spans="1:1010" s="4" customFormat="1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91" t="s">
        <v>302</v>
      </c>
      <c r="B5" s="91" t="s">
        <v>125</v>
      </c>
      <c r="C5" s="42" t="s">
        <v>21</v>
      </c>
      <c r="D5" s="111">
        <v>2</v>
      </c>
      <c r="E5" s="93"/>
      <c r="F5" s="92">
        <v>6</v>
      </c>
      <c r="G5" s="94">
        <v>15</v>
      </c>
      <c r="H5" s="37">
        <f t="shared" ref="H5:H17" si="0">SUM(D5,E5,F5,G5)</f>
        <v>23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63" t="s">
        <v>303</v>
      </c>
      <c r="B6" s="91" t="s">
        <v>304</v>
      </c>
      <c r="C6" s="42" t="s">
        <v>21</v>
      </c>
      <c r="D6" s="42">
        <v>1</v>
      </c>
      <c r="E6" s="93">
        <v>10</v>
      </c>
      <c r="F6" s="93"/>
      <c r="G6" s="94">
        <v>6</v>
      </c>
      <c r="H6" s="37">
        <f t="shared" si="0"/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1" t="s">
        <v>301</v>
      </c>
      <c r="B7" s="91" t="s">
        <v>76</v>
      </c>
      <c r="C7" s="42" t="s">
        <v>21</v>
      </c>
      <c r="D7" s="42">
        <v>2</v>
      </c>
      <c r="E7" s="93">
        <v>8</v>
      </c>
      <c r="F7" s="93">
        <v>4</v>
      </c>
      <c r="G7" s="94">
        <v>5</v>
      </c>
      <c r="H7" s="37">
        <f t="shared" si="0"/>
        <v>19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63" t="s">
        <v>299</v>
      </c>
      <c r="B8" s="91" t="s">
        <v>528</v>
      </c>
      <c r="C8" s="42" t="s">
        <v>21</v>
      </c>
      <c r="D8" s="42">
        <v>2</v>
      </c>
      <c r="E8" s="93">
        <v>2</v>
      </c>
      <c r="F8" s="93">
        <v>8</v>
      </c>
      <c r="G8" s="94">
        <v>3</v>
      </c>
      <c r="H8" s="37">
        <f t="shared" si="0"/>
        <v>15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305</v>
      </c>
      <c r="B9" s="63" t="s">
        <v>210</v>
      </c>
      <c r="C9" s="42" t="s">
        <v>38</v>
      </c>
      <c r="D9" s="42">
        <v>2</v>
      </c>
      <c r="E9" s="93">
        <v>8</v>
      </c>
      <c r="F9" s="93">
        <v>11</v>
      </c>
      <c r="G9" s="94">
        <v>19</v>
      </c>
      <c r="H9" s="37">
        <f t="shared" si="0"/>
        <v>40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165</v>
      </c>
      <c r="B10" s="63" t="s">
        <v>48</v>
      </c>
      <c r="C10" s="42" t="s">
        <v>38</v>
      </c>
      <c r="D10" s="10">
        <v>2</v>
      </c>
      <c r="E10" s="42">
        <v>13</v>
      </c>
      <c r="F10" s="95">
        <v>5</v>
      </c>
      <c r="G10" s="10">
        <v>7</v>
      </c>
      <c r="H10" s="37">
        <f t="shared" si="0"/>
        <v>27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1" t="s">
        <v>306</v>
      </c>
      <c r="B11" s="91" t="s">
        <v>107</v>
      </c>
      <c r="C11" s="95" t="s">
        <v>39</v>
      </c>
      <c r="D11" s="10">
        <v>2</v>
      </c>
      <c r="E11" s="42"/>
      <c r="F11" s="95">
        <v>9</v>
      </c>
      <c r="G11" s="10">
        <v>28</v>
      </c>
      <c r="H11" s="37">
        <f t="shared" si="0"/>
        <v>39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307</v>
      </c>
      <c r="B12" s="91" t="s">
        <v>529</v>
      </c>
      <c r="C12" s="95" t="s">
        <v>39</v>
      </c>
      <c r="D12" s="95">
        <v>1</v>
      </c>
      <c r="E12" s="42"/>
      <c r="F12" s="95"/>
      <c r="G12" s="94"/>
      <c r="H12" s="37">
        <f t="shared" si="0"/>
        <v>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91" t="s">
        <v>530</v>
      </c>
      <c r="B13" s="91" t="s">
        <v>115</v>
      </c>
      <c r="C13" s="95" t="s">
        <v>10</v>
      </c>
      <c r="D13" s="10">
        <v>1</v>
      </c>
      <c r="E13" s="42">
        <v>24</v>
      </c>
      <c r="F13" s="95"/>
      <c r="G13" s="10"/>
      <c r="H13" s="37">
        <f t="shared" si="0"/>
        <v>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91" t="s">
        <v>262</v>
      </c>
      <c r="B14" s="91" t="s">
        <v>308</v>
      </c>
      <c r="C14" s="93" t="s">
        <v>7</v>
      </c>
      <c r="D14" s="10">
        <v>2</v>
      </c>
      <c r="E14" s="92">
        <v>27</v>
      </c>
      <c r="F14" s="93"/>
      <c r="G14" s="94">
        <v>31</v>
      </c>
      <c r="H14" s="37">
        <f t="shared" si="0"/>
        <v>60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23"/>
      <c r="B15" s="23"/>
      <c r="C15" s="30"/>
      <c r="D15" s="24"/>
      <c r="E15" s="24"/>
      <c r="F15" s="30"/>
      <c r="G15" s="17"/>
      <c r="H15" s="37">
        <f t="shared" si="0"/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23"/>
      <c r="B16" s="23"/>
      <c r="C16" s="30"/>
      <c r="D16" s="24"/>
      <c r="E16" s="24"/>
      <c r="F16" s="30"/>
      <c r="G16" s="17"/>
      <c r="H16" s="37">
        <f t="shared" si="0"/>
        <v>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ht="13.8" thickBot="1" x14ac:dyDescent="0.3">
      <c r="A17" s="35"/>
      <c r="B17" s="35"/>
      <c r="C17" s="67"/>
      <c r="D17" s="34"/>
      <c r="E17" s="34"/>
      <c r="F17" s="33"/>
      <c r="G17" s="19"/>
      <c r="H17" s="16">
        <f t="shared" si="0"/>
        <v>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x14ac:dyDescent="0.25">
      <c r="C18" s="10"/>
      <c r="D18"/>
    </row>
    <row r="50" spans="2:1010" x14ac:dyDescent="0.25">
      <c r="B50" s="2" t="s">
        <v>18</v>
      </c>
      <c r="C50" s="3">
        <f>COUNTIF(C5:C49,"predškoláčky")</f>
        <v>0</v>
      </c>
      <c r="D50" s="3">
        <f>SUM(D5:D49)</f>
        <v>17</v>
      </c>
      <c r="E50" s="3">
        <f>SUM(E5:E49)</f>
        <v>92</v>
      </c>
      <c r="F50" s="3">
        <f>SUM(F5:F49)</f>
        <v>43</v>
      </c>
      <c r="G50" s="3">
        <f>SUM(G5:G49)</f>
        <v>114</v>
      </c>
      <c r="H50" s="3">
        <f>SUM(H5:H49)</f>
        <v>266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4</v>
      </c>
      <c r="D51" s="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2</v>
      </c>
      <c r="D52" s="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2</v>
      </c>
      <c r="D53" s="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1</v>
      </c>
      <c r="D54" s="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1</v>
      </c>
      <c r="D55" s="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V56"/>
  <sheetViews>
    <sheetView topLeftCell="A19" workbookViewId="0">
      <selection activeCell="C10" sqref="C10"/>
    </sheetView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4" customWidth="1"/>
    <col min="4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t="s">
        <v>357</v>
      </c>
    </row>
    <row r="2" spans="1:1010" ht="13.8" thickBot="1" x14ac:dyDescent="0.3"/>
    <row r="3" spans="1:1010" s="4" customFormat="1" x14ac:dyDescent="0.25">
      <c r="A3" s="49"/>
      <c r="B3" s="55"/>
      <c r="C3" s="50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61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91" t="s">
        <v>488</v>
      </c>
      <c r="B5" s="91" t="s">
        <v>489</v>
      </c>
      <c r="C5" s="42" t="s">
        <v>18</v>
      </c>
      <c r="D5" s="111">
        <v>1</v>
      </c>
      <c r="E5" s="29"/>
      <c r="F5" s="29"/>
      <c r="G5" s="29"/>
      <c r="H5" s="37">
        <f t="shared" ref="H5:H50" si="0">SUM(D5,E5,F5,G5)</f>
        <v>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617</v>
      </c>
      <c r="B6" s="91" t="s">
        <v>440</v>
      </c>
      <c r="C6" s="42" t="s">
        <v>18</v>
      </c>
      <c r="D6" s="42">
        <v>1</v>
      </c>
      <c r="E6" s="29"/>
      <c r="F6" s="29"/>
      <c r="G6" s="29"/>
      <c r="H6" s="37">
        <f t="shared" si="0"/>
        <v>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1" t="s">
        <v>490</v>
      </c>
      <c r="B7" s="91" t="s">
        <v>77</v>
      </c>
      <c r="C7" s="42" t="s">
        <v>18</v>
      </c>
      <c r="D7" s="42">
        <v>2</v>
      </c>
      <c r="E7" s="29"/>
      <c r="F7" s="29"/>
      <c r="G7" s="29"/>
      <c r="H7" s="37">
        <f t="shared" si="0"/>
        <v>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491</v>
      </c>
      <c r="B8" s="91" t="s">
        <v>371</v>
      </c>
      <c r="C8" s="42" t="s">
        <v>18</v>
      </c>
      <c r="D8" s="42">
        <v>1</v>
      </c>
      <c r="E8" s="29"/>
      <c r="F8" s="29"/>
      <c r="G8" s="29"/>
      <c r="H8" s="37">
        <f t="shared" si="0"/>
        <v>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6" t="s">
        <v>492</v>
      </c>
      <c r="B9" s="91" t="s">
        <v>115</v>
      </c>
      <c r="C9" s="42" t="s">
        <v>18</v>
      </c>
      <c r="D9" s="42">
        <v>1</v>
      </c>
      <c r="E9" s="29"/>
      <c r="F9" s="29"/>
      <c r="G9" s="29"/>
      <c r="H9" s="37">
        <f t="shared" si="0"/>
        <v>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493</v>
      </c>
      <c r="B10" s="91" t="s">
        <v>240</v>
      </c>
      <c r="C10" s="42" t="s">
        <v>21</v>
      </c>
      <c r="D10" s="42">
        <v>2</v>
      </c>
      <c r="E10" s="95">
        <v>4</v>
      </c>
      <c r="F10" s="95">
        <v>7</v>
      </c>
      <c r="G10" s="10">
        <v>21</v>
      </c>
      <c r="H10" s="37">
        <f t="shared" si="0"/>
        <v>34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1" t="s">
        <v>494</v>
      </c>
      <c r="B11" s="91" t="s">
        <v>65</v>
      </c>
      <c r="C11" s="42" t="s">
        <v>21</v>
      </c>
      <c r="D11" s="42">
        <v>1</v>
      </c>
      <c r="E11" s="93"/>
      <c r="F11" s="93">
        <v>6</v>
      </c>
      <c r="G11" s="94">
        <v>19</v>
      </c>
      <c r="H11" s="37">
        <f t="shared" si="0"/>
        <v>26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495</v>
      </c>
      <c r="B12" s="91" t="s">
        <v>197</v>
      </c>
      <c r="C12" s="42" t="s">
        <v>21</v>
      </c>
      <c r="D12" s="42">
        <v>1</v>
      </c>
      <c r="E12" s="95"/>
      <c r="F12" s="95">
        <v>12</v>
      </c>
      <c r="G12" s="10">
        <v>9</v>
      </c>
      <c r="H12" s="37">
        <f t="shared" si="0"/>
        <v>22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91" t="s">
        <v>496</v>
      </c>
      <c r="B13" s="91" t="s">
        <v>131</v>
      </c>
      <c r="C13" s="42" t="s">
        <v>21</v>
      </c>
      <c r="D13" s="42">
        <v>1</v>
      </c>
      <c r="E13" s="93"/>
      <c r="F13" s="93">
        <v>7</v>
      </c>
      <c r="G13" s="94">
        <v>8</v>
      </c>
      <c r="H13" s="37">
        <f t="shared" si="0"/>
        <v>16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91" t="s">
        <v>497</v>
      </c>
      <c r="B14" s="91" t="s">
        <v>498</v>
      </c>
      <c r="C14" s="42" t="s">
        <v>21</v>
      </c>
      <c r="D14" s="42">
        <v>2</v>
      </c>
      <c r="E14" s="93"/>
      <c r="F14" s="93"/>
      <c r="G14" s="94"/>
      <c r="H14" s="37">
        <f t="shared" si="0"/>
        <v>2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91" t="s">
        <v>499</v>
      </c>
      <c r="B15" s="91" t="s">
        <v>371</v>
      </c>
      <c r="C15" s="42" t="s">
        <v>21</v>
      </c>
      <c r="D15" s="42">
        <v>2</v>
      </c>
      <c r="E15" s="93"/>
      <c r="F15" s="93">
        <v>2</v>
      </c>
      <c r="G15" s="94"/>
      <c r="H15" s="37">
        <f t="shared" si="0"/>
        <v>4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63" t="s">
        <v>500</v>
      </c>
      <c r="B16" s="91" t="s">
        <v>58</v>
      </c>
      <c r="C16" s="42" t="s">
        <v>21</v>
      </c>
      <c r="D16" s="42">
        <v>2</v>
      </c>
      <c r="E16" s="93"/>
      <c r="F16" s="93">
        <v>3</v>
      </c>
      <c r="G16" s="94"/>
      <c r="H16" s="37">
        <f t="shared" si="0"/>
        <v>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91" t="s">
        <v>501</v>
      </c>
      <c r="B17" s="91" t="s">
        <v>230</v>
      </c>
      <c r="C17" s="42" t="s">
        <v>21</v>
      </c>
      <c r="D17" s="42">
        <v>1</v>
      </c>
      <c r="E17" s="93"/>
      <c r="F17" s="93"/>
      <c r="G17" s="94"/>
      <c r="H17" s="37">
        <f t="shared" si="0"/>
        <v>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91" t="s">
        <v>195</v>
      </c>
      <c r="B18" s="63" t="s">
        <v>131</v>
      </c>
      <c r="C18" s="42" t="s">
        <v>38</v>
      </c>
      <c r="D18" s="10">
        <v>2</v>
      </c>
      <c r="E18" s="92">
        <v>3</v>
      </c>
      <c r="F18" s="93">
        <v>24</v>
      </c>
      <c r="G18" s="94">
        <v>25</v>
      </c>
      <c r="H18" s="37">
        <f t="shared" si="0"/>
        <v>54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x14ac:dyDescent="0.25">
      <c r="A19" s="91" t="s">
        <v>291</v>
      </c>
      <c r="B19" s="63" t="s">
        <v>48</v>
      </c>
      <c r="C19" s="42" t="s">
        <v>38</v>
      </c>
      <c r="D19" s="10">
        <v>1</v>
      </c>
      <c r="E19" s="92"/>
      <c r="F19" s="93"/>
      <c r="G19" s="94"/>
      <c r="H19" s="37">
        <f t="shared" si="0"/>
        <v>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s="22" customFormat="1" x14ac:dyDescent="0.25">
      <c r="A20" s="91" t="s">
        <v>502</v>
      </c>
      <c r="B20" s="63" t="s">
        <v>94</v>
      </c>
      <c r="C20" s="42" t="s">
        <v>38</v>
      </c>
      <c r="D20" s="10">
        <v>1</v>
      </c>
      <c r="E20" s="92"/>
      <c r="F20" s="93"/>
      <c r="G20" s="94"/>
      <c r="H20" s="37">
        <f t="shared" si="0"/>
        <v>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</row>
    <row r="21" spans="1:1010" s="22" customFormat="1" x14ac:dyDescent="0.25">
      <c r="A21" s="91" t="s">
        <v>499</v>
      </c>
      <c r="B21" s="63" t="s">
        <v>65</v>
      </c>
      <c r="C21" s="42" t="s">
        <v>38</v>
      </c>
      <c r="D21" s="10">
        <v>1</v>
      </c>
      <c r="E21" s="92"/>
      <c r="F21" s="93"/>
      <c r="G21" s="94"/>
      <c r="H21" s="37">
        <f t="shared" si="0"/>
        <v>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</row>
    <row r="22" spans="1:1010" s="22" customFormat="1" x14ac:dyDescent="0.25">
      <c r="A22" s="91" t="s">
        <v>503</v>
      </c>
      <c r="B22" s="63" t="s">
        <v>138</v>
      </c>
      <c r="C22" s="42" t="s">
        <v>38</v>
      </c>
      <c r="D22" s="10">
        <v>2</v>
      </c>
      <c r="E22" s="42"/>
      <c r="F22" s="95"/>
      <c r="G22" s="10"/>
      <c r="H22" s="37">
        <f t="shared" si="0"/>
        <v>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</row>
    <row r="23" spans="1:1010" s="22" customFormat="1" x14ac:dyDescent="0.25">
      <c r="A23" s="91" t="s">
        <v>504</v>
      </c>
      <c r="B23" s="91" t="s">
        <v>107</v>
      </c>
      <c r="C23" s="95" t="s">
        <v>39</v>
      </c>
      <c r="D23" s="10">
        <v>2</v>
      </c>
      <c r="E23" s="42">
        <v>4</v>
      </c>
      <c r="F23" s="95">
        <v>7</v>
      </c>
      <c r="G23" s="94"/>
      <c r="H23" s="37">
        <f t="shared" si="0"/>
        <v>13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</row>
    <row r="24" spans="1:1010" s="22" customFormat="1" x14ac:dyDescent="0.25">
      <c r="A24" s="91" t="s">
        <v>505</v>
      </c>
      <c r="B24" s="91" t="s">
        <v>73</v>
      </c>
      <c r="C24" s="95" t="s">
        <v>39</v>
      </c>
      <c r="D24" s="10">
        <v>2</v>
      </c>
      <c r="E24" s="42">
        <v>5</v>
      </c>
      <c r="F24" s="95">
        <v>11</v>
      </c>
      <c r="G24" s="10"/>
      <c r="H24" s="37">
        <f t="shared" si="0"/>
        <v>18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</row>
    <row r="25" spans="1:1010" s="22" customFormat="1" x14ac:dyDescent="0.25">
      <c r="A25" s="91" t="s">
        <v>506</v>
      </c>
      <c r="B25" s="91" t="s">
        <v>507</v>
      </c>
      <c r="C25" s="93" t="s">
        <v>39</v>
      </c>
      <c r="D25" s="10">
        <v>1</v>
      </c>
      <c r="E25" s="42"/>
      <c r="F25" s="95"/>
      <c r="G25" s="10"/>
      <c r="H25" s="37">
        <f t="shared" si="0"/>
        <v>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</row>
    <row r="26" spans="1:1010" s="22" customFormat="1" ht="14.4" x14ac:dyDescent="0.3">
      <c r="A26" s="91" t="s">
        <v>508</v>
      </c>
      <c r="B26" s="91" t="s">
        <v>367</v>
      </c>
      <c r="C26" s="95" t="s">
        <v>39</v>
      </c>
      <c r="D26" s="10">
        <v>1</v>
      </c>
      <c r="E26" s="92"/>
      <c r="F26" s="93"/>
      <c r="G26" s="94"/>
      <c r="H26" s="37">
        <f t="shared" si="0"/>
        <v>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</row>
    <row r="27" spans="1:1010" s="22" customFormat="1" x14ac:dyDescent="0.25">
      <c r="A27" s="91" t="s">
        <v>509</v>
      </c>
      <c r="B27" s="91" t="s">
        <v>60</v>
      </c>
      <c r="C27" s="95" t="s">
        <v>39</v>
      </c>
      <c r="D27" s="10">
        <v>2</v>
      </c>
      <c r="E27" s="42"/>
      <c r="F27" s="95">
        <v>5</v>
      </c>
      <c r="G27" s="94"/>
      <c r="H27" s="37">
        <f t="shared" si="0"/>
        <v>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</row>
    <row r="28" spans="1:1010" s="22" customFormat="1" x14ac:dyDescent="0.25">
      <c r="A28" s="91" t="s">
        <v>510</v>
      </c>
      <c r="B28" s="91" t="s">
        <v>429</v>
      </c>
      <c r="C28" s="95" t="s">
        <v>39</v>
      </c>
      <c r="D28" s="10">
        <v>2</v>
      </c>
      <c r="E28" s="42"/>
      <c r="F28" s="95"/>
      <c r="G28" s="94"/>
      <c r="H28" s="37">
        <f t="shared" si="0"/>
        <v>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</row>
    <row r="29" spans="1:1010" s="22" customFormat="1" x14ac:dyDescent="0.25">
      <c r="A29" s="91" t="s">
        <v>511</v>
      </c>
      <c r="B29" s="91" t="s">
        <v>308</v>
      </c>
      <c r="C29" s="93" t="s">
        <v>10</v>
      </c>
      <c r="D29" s="10">
        <v>2</v>
      </c>
      <c r="E29" s="42"/>
      <c r="F29" s="95">
        <v>24</v>
      </c>
      <c r="G29" s="94"/>
      <c r="H29" s="37">
        <f t="shared" si="0"/>
        <v>26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</row>
    <row r="30" spans="1:1010" s="22" customFormat="1" x14ac:dyDescent="0.25">
      <c r="A30" s="53"/>
      <c r="B30" s="25"/>
      <c r="C30" s="62"/>
      <c r="D30" s="24"/>
      <c r="E30" s="28"/>
      <c r="F30" s="28"/>
      <c r="G30" s="29"/>
      <c r="H30" s="37">
        <f t="shared" si="0"/>
        <v>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</row>
    <row r="31" spans="1:1010" s="22" customFormat="1" x14ac:dyDescent="0.25">
      <c r="A31" s="53"/>
      <c r="B31" s="25"/>
      <c r="C31" s="62"/>
      <c r="D31" s="24"/>
      <c r="E31" s="28"/>
      <c r="F31" s="28"/>
      <c r="G31" s="29"/>
      <c r="H31" s="37">
        <f t="shared" si="0"/>
        <v>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</row>
    <row r="32" spans="1:1010" s="22" customFormat="1" x14ac:dyDescent="0.25">
      <c r="A32" s="53"/>
      <c r="B32" s="25"/>
      <c r="C32" s="62"/>
      <c r="D32" s="24"/>
      <c r="E32" s="28"/>
      <c r="F32" s="28"/>
      <c r="G32" s="29"/>
      <c r="H32" s="37">
        <f t="shared" si="0"/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</row>
    <row r="33" spans="1:1010" s="22" customFormat="1" x14ac:dyDescent="0.25">
      <c r="A33" s="53"/>
      <c r="B33" s="25"/>
      <c r="C33" s="62"/>
      <c r="D33" s="24"/>
      <c r="E33" s="28"/>
      <c r="F33" s="28"/>
      <c r="G33" s="29"/>
      <c r="H33" s="37">
        <f t="shared" si="0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</row>
    <row r="34" spans="1:1010" s="22" customFormat="1" x14ac:dyDescent="0.25">
      <c r="A34" s="53"/>
      <c r="B34" s="25"/>
      <c r="C34" s="62"/>
      <c r="D34" s="24"/>
      <c r="E34" s="28"/>
      <c r="F34" s="28"/>
      <c r="G34" s="29"/>
      <c r="H34" s="37">
        <f t="shared" si="0"/>
        <v>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</row>
    <row r="35" spans="1:1010" s="22" customFormat="1" x14ac:dyDescent="0.25">
      <c r="A35" s="53"/>
      <c r="B35" s="25"/>
      <c r="C35" s="62"/>
      <c r="D35" s="24"/>
      <c r="E35" s="28"/>
      <c r="F35" s="28"/>
      <c r="G35" s="29"/>
      <c r="H35" s="37">
        <f t="shared" si="0"/>
        <v>0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</row>
    <row r="36" spans="1:1010" s="22" customFormat="1" x14ac:dyDescent="0.25">
      <c r="A36" s="53"/>
      <c r="B36" s="25"/>
      <c r="C36" s="62"/>
      <c r="D36" s="24"/>
      <c r="E36" s="28"/>
      <c r="F36" s="28"/>
      <c r="G36" s="29"/>
      <c r="H36" s="37">
        <f t="shared" si="0"/>
        <v>0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</row>
    <row r="37" spans="1:1010" s="22" customFormat="1" x14ac:dyDescent="0.25">
      <c r="A37" s="53"/>
      <c r="B37" s="25"/>
      <c r="C37" s="62"/>
      <c r="D37" s="24"/>
      <c r="E37" s="28"/>
      <c r="F37" s="28"/>
      <c r="G37" s="29"/>
      <c r="H37" s="37">
        <f t="shared" si="0"/>
        <v>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</row>
    <row r="38" spans="1:1010" s="22" customFormat="1" x14ac:dyDescent="0.25">
      <c r="A38" s="53"/>
      <c r="B38" s="25"/>
      <c r="C38" s="62"/>
      <c r="D38" s="24"/>
      <c r="E38" s="28"/>
      <c r="F38" s="28"/>
      <c r="G38" s="29"/>
      <c r="H38" s="37">
        <f t="shared" si="0"/>
        <v>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</row>
    <row r="39" spans="1:1010" s="22" customFormat="1" x14ac:dyDescent="0.25">
      <c r="A39" s="53"/>
      <c r="B39" s="25"/>
      <c r="C39" s="62"/>
      <c r="D39" s="24"/>
      <c r="E39" s="28"/>
      <c r="F39" s="28"/>
      <c r="G39" s="29"/>
      <c r="H39" s="37">
        <f t="shared" si="0"/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</row>
    <row r="40" spans="1:1010" s="22" customFormat="1" x14ac:dyDescent="0.25">
      <c r="A40" s="53"/>
      <c r="B40" s="25"/>
      <c r="C40" s="62"/>
      <c r="D40" s="24"/>
      <c r="E40" s="28"/>
      <c r="F40" s="28"/>
      <c r="G40" s="29"/>
      <c r="H40" s="37">
        <f t="shared" si="0"/>
        <v>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</row>
    <row r="41" spans="1:1010" s="22" customFormat="1" x14ac:dyDescent="0.25">
      <c r="A41" s="53"/>
      <c r="B41" s="25"/>
      <c r="C41" s="62"/>
      <c r="D41" s="24"/>
      <c r="E41" s="28"/>
      <c r="F41" s="28"/>
      <c r="G41" s="29"/>
      <c r="H41" s="37">
        <f t="shared" si="0"/>
        <v>0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</row>
    <row r="42" spans="1:1010" s="22" customFormat="1" x14ac:dyDescent="0.25">
      <c r="A42" s="53"/>
      <c r="B42" s="25"/>
      <c r="C42" s="2"/>
      <c r="D42" s="24"/>
      <c r="E42" s="28"/>
      <c r="F42" s="28"/>
      <c r="G42" s="29"/>
      <c r="H42" s="37">
        <f t="shared" si="0"/>
        <v>0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</row>
    <row r="43" spans="1:1010" s="22" customFormat="1" x14ac:dyDescent="0.25">
      <c r="A43" s="53"/>
      <c r="B43" s="25"/>
      <c r="C43" s="2"/>
      <c r="D43" s="24"/>
      <c r="E43" s="28"/>
      <c r="F43" s="28"/>
      <c r="G43" s="29"/>
      <c r="H43" s="37">
        <f t="shared" si="0"/>
        <v>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</row>
    <row r="44" spans="1:1010" s="22" customFormat="1" x14ac:dyDescent="0.25">
      <c r="A44" s="53"/>
      <c r="B44" s="25"/>
      <c r="C44" s="2"/>
      <c r="D44" s="24"/>
      <c r="E44" s="28"/>
      <c r="F44" s="28"/>
      <c r="G44" s="29"/>
      <c r="H44" s="37">
        <f t="shared" si="0"/>
        <v>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</row>
    <row r="45" spans="1:1010" s="22" customFormat="1" x14ac:dyDescent="0.25">
      <c r="A45" s="53"/>
      <c r="B45" s="25"/>
      <c r="C45" s="2"/>
      <c r="D45" s="24"/>
      <c r="E45" s="28"/>
      <c r="F45" s="28"/>
      <c r="G45" s="29"/>
      <c r="H45" s="37">
        <f t="shared" si="0"/>
        <v>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</row>
    <row r="46" spans="1:1010" s="22" customFormat="1" x14ac:dyDescent="0.25">
      <c r="A46" s="53"/>
      <c r="B46" s="25"/>
      <c r="C46" s="2"/>
      <c r="D46" s="24"/>
      <c r="E46" s="28"/>
      <c r="F46" s="28"/>
      <c r="G46" s="29"/>
      <c r="H46" s="37">
        <f t="shared" si="0"/>
        <v>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</row>
    <row r="47" spans="1:1010" s="22" customFormat="1" x14ac:dyDescent="0.25">
      <c r="A47" s="53"/>
      <c r="B47" s="25"/>
      <c r="C47" s="2"/>
      <c r="D47" s="24"/>
      <c r="E47" s="28"/>
      <c r="F47" s="28"/>
      <c r="G47" s="29"/>
      <c r="H47" s="37">
        <f t="shared" si="0"/>
        <v>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</row>
    <row r="48" spans="1:1010" s="22" customFormat="1" x14ac:dyDescent="0.25">
      <c r="A48" s="53"/>
      <c r="B48" s="25"/>
      <c r="C48" s="2"/>
      <c r="D48" s="24"/>
      <c r="E48" s="28"/>
      <c r="F48" s="28"/>
      <c r="G48" s="29"/>
      <c r="H48" s="37">
        <f t="shared" si="0"/>
        <v>0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</row>
    <row r="49" spans="1:1010" s="22" customFormat="1" x14ac:dyDescent="0.25">
      <c r="A49" s="53"/>
      <c r="B49" s="25"/>
      <c r="C49" s="2"/>
      <c r="D49" s="24"/>
      <c r="E49" s="28"/>
      <c r="F49" s="28"/>
      <c r="G49" s="29"/>
      <c r="H49" s="37">
        <f t="shared" si="0"/>
        <v>0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</row>
    <row r="50" spans="1:1010" s="22" customFormat="1" ht="13.8" thickBot="1" x14ac:dyDescent="0.3">
      <c r="A50" s="58"/>
      <c r="B50" s="32"/>
      <c r="C50" s="15"/>
      <c r="D50" s="34"/>
      <c r="E50" s="60"/>
      <c r="F50" s="60"/>
      <c r="G50" s="59"/>
      <c r="H50" s="16">
        <f t="shared" si="0"/>
        <v>0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</row>
    <row r="51" spans="1:1010" x14ac:dyDescent="0.25">
      <c r="B51" s="2" t="s">
        <v>18</v>
      </c>
      <c r="C51" s="3">
        <f>COUNTIF(C5:C50,"predškoláčky")</f>
        <v>5</v>
      </c>
      <c r="D51" s="3">
        <f>SUM(D5:D50)</f>
        <v>37</v>
      </c>
      <c r="E51" s="3">
        <f>SUM(E5:E50)</f>
        <v>16</v>
      </c>
      <c r="F51" s="3">
        <f>SUM(F5:F50)</f>
        <v>108</v>
      </c>
      <c r="G51" s="3">
        <f>SUM(G5:G50)</f>
        <v>82</v>
      </c>
      <c r="H51" s="3">
        <f>SUM(H5:H50)</f>
        <v>243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1:1010" x14ac:dyDescent="0.25">
      <c r="B52" s="2" t="s">
        <v>21</v>
      </c>
      <c r="C52" s="3">
        <f>COUNTIF(C5:C50,"najml.žiačky")</f>
        <v>8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1:1010" x14ac:dyDescent="0.25">
      <c r="B53" s="2" t="s">
        <v>5</v>
      </c>
      <c r="C53" s="3">
        <f>COUNTIF(C5:C50,"ml. žiačky")</f>
        <v>5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1:1010" x14ac:dyDescent="0.25">
      <c r="B54" s="2" t="s">
        <v>6</v>
      </c>
      <c r="C54" s="3">
        <f>COUNTIF(C5:C50,"st. žiačky")</f>
        <v>6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B55" s="2" t="s">
        <v>10</v>
      </c>
      <c r="C55" s="3">
        <f>COUNTIF(C5:C51,"juniorky")</f>
        <v>1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  <row r="56" spans="1:1010" x14ac:dyDescent="0.25">
      <c r="B56" s="2" t="s">
        <v>7</v>
      </c>
      <c r="C56" s="3">
        <f>COUNTIF(C5:C50,"seniorky")</f>
        <v>0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B94D2-D68B-4111-A089-B577EF37805F}">
  <dimension ref="A1:ALV55"/>
  <sheetViews>
    <sheetView topLeftCell="A10" workbookViewId="0"/>
  </sheetViews>
  <sheetFormatPr defaultRowHeight="13.2" x14ac:dyDescent="0.25"/>
  <cols>
    <col min="1" max="1" width="27.44140625" style="2" customWidth="1"/>
    <col min="2" max="3" width="13.6640625" style="2" customWidth="1"/>
    <col min="4" max="7" width="6.88671875" style="3" customWidth="1"/>
    <col min="8" max="8" width="7.664062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359</v>
      </c>
    </row>
    <row r="2" spans="1:1010" ht="13.8" thickBot="1" x14ac:dyDescent="0.3"/>
    <row r="3" spans="1:1010" x14ac:dyDescent="0.25">
      <c r="A3" s="132"/>
      <c r="B3" s="132"/>
      <c r="C3" s="132"/>
      <c r="D3" s="133" t="s">
        <v>23</v>
      </c>
      <c r="E3" s="134" t="s">
        <v>22</v>
      </c>
      <c r="F3" s="135" t="s">
        <v>362</v>
      </c>
      <c r="G3" s="133" t="s">
        <v>19</v>
      </c>
      <c r="H3" s="134"/>
    </row>
    <row r="4" spans="1:1010" ht="13.8" thickBot="1" x14ac:dyDescent="0.3">
      <c r="A4" s="7" t="s">
        <v>0</v>
      </c>
      <c r="B4" s="7" t="s">
        <v>1</v>
      </c>
      <c r="C4" s="7" t="s">
        <v>2</v>
      </c>
      <c r="D4" s="39" t="s">
        <v>4</v>
      </c>
      <c r="E4" s="9" t="s">
        <v>3</v>
      </c>
      <c r="F4" s="9" t="s">
        <v>3</v>
      </c>
      <c r="G4" s="9" t="s">
        <v>3</v>
      </c>
      <c r="H4" s="136" t="s">
        <v>4</v>
      </c>
    </row>
    <row r="5" spans="1:1010" x14ac:dyDescent="0.25">
      <c r="A5" s="96" t="s">
        <v>540</v>
      </c>
      <c r="B5" s="91" t="s">
        <v>147</v>
      </c>
      <c r="C5" s="42" t="s">
        <v>18</v>
      </c>
      <c r="D5" s="95">
        <v>1</v>
      </c>
      <c r="E5" s="20"/>
      <c r="F5" s="20"/>
      <c r="G5" s="21"/>
      <c r="H5" s="37">
        <f t="shared" ref="H5:H16" si="0">SUM(D5,E5,F5,G5)</f>
        <v>1</v>
      </c>
    </row>
    <row r="6" spans="1:1010" s="22" customFormat="1" x14ac:dyDescent="0.25">
      <c r="A6" s="96" t="s">
        <v>541</v>
      </c>
      <c r="B6" s="91" t="s">
        <v>96</v>
      </c>
      <c r="C6" s="42" t="s">
        <v>18</v>
      </c>
      <c r="D6" s="95">
        <v>1</v>
      </c>
      <c r="E6" s="6"/>
      <c r="F6" s="6"/>
      <c r="G6" s="17"/>
      <c r="H6" s="37">
        <f t="shared" si="0"/>
        <v>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1" t="s">
        <v>542</v>
      </c>
      <c r="B7" s="91" t="s">
        <v>395</v>
      </c>
      <c r="C7" s="42" t="s">
        <v>21</v>
      </c>
      <c r="D7" s="42">
        <v>2</v>
      </c>
      <c r="E7" s="93"/>
      <c r="F7" s="93"/>
      <c r="G7" s="94"/>
      <c r="H7" s="37">
        <f t="shared" si="0"/>
        <v>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543</v>
      </c>
      <c r="B8" s="63" t="s">
        <v>197</v>
      </c>
      <c r="C8" s="42" t="s">
        <v>38</v>
      </c>
      <c r="D8" s="42">
        <v>1</v>
      </c>
      <c r="E8" s="42"/>
      <c r="F8" s="95"/>
      <c r="G8" s="10"/>
      <c r="H8" s="37">
        <f t="shared" si="0"/>
        <v>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211</v>
      </c>
      <c r="B9" s="63" t="s">
        <v>79</v>
      </c>
      <c r="C9" s="42" t="s">
        <v>38</v>
      </c>
      <c r="D9" s="42">
        <v>1</v>
      </c>
      <c r="E9" s="42"/>
      <c r="F9" s="95"/>
      <c r="G9" s="10"/>
      <c r="H9" s="37">
        <f t="shared" si="0"/>
        <v>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544</v>
      </c>
      <c r="B10" s="91" t="s">
        <v>113</v>
      </c>
      <c r="C10" s="95" t="s">
        <v>39</v>
      </c>
      <c r="D10" s="95">
        <v>1</v>
      </c>
      <c r="E10" s="92"/>
      <c r="F10" s="93">
        <v>21</v>
      </c>
      <c r="G10" s="94">
        <v>21</v>
      </c>
      <c r="H10" s="37">
        <f t="shared" si="0"/>
        <v>43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1" t="s">
        <v>545</v>
      </c>
      <c r="B11" s="91" t="s">
        <v>65</v>
      </c>
      <c r="C11" s="93" t="s">
        <v>39</v>
      </c>
      <c r="D11" s="93">
        <v>1</v>
      </c>
      <c r="E11" s="92"/>
      <c r="F11" s="93">
        <v>15</v>
      </c>
      <c r="G11" s="94">
        <v>13</v>
      </c>
      <c r="H11" s="37">
        <f t="shared" si="0"/>
        <v>29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223</v>
      </c>
      <c r="B12" s="91" t="s">
        <v>130</v>
      </c>
      <c r="C12" s="95" t="s">
        <v>39</v>
      </c>
      <c r="D12" s="95">
        <v>1</v>
      </c>
      <c r="E12" s="42"/>
      <c r="F12" s="95"/>
      <c r="G12" s="10"/>
      <c r="H12" s="37">
        <f t="shared" si="0"/>
        <v>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91" t="s">
        <v>546</v>
      </c>
      <c r="B13" s="91" t="s">
        <v>340</v>
      </c>
      <c r="C13" s="95" t="s">
        <v>39</v>
      </c>
      <c r="D13" s="95">
        <v>1</v>
      </c>
      <c r="E13" s="42"/>
      <c r="F13" s="95"/>
      <c r="G13" s="94"/>
      <c r="H13" s="37">
        <f t="shared" si="0"/>
        <v>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91" t="s">
        <v>547</v>
      </c>
      <c r="B14" s="91" t="s">
        <v>169</v>
      </c>
      <c r="C14" s="95" t="s">
        <v>39</v>
      </c>
      <c r="D14" s="95">
        <v>1</v>
      </c>
      <c r="E14" s="42"/>
      <c r="F14" s="95">
        <v>25</v>
      </c>
      <c r="G14" s="94"/>
      <c r="H14" s="37">
        <f t="shared" si="0"/>
        <v>26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91" t="s">
        <v>224</v>
      </c>
      <c r="B15" s="91" t="s">
        <v>225</v>
      </c>
      <c r="C15" s="95" t="s">
        <v>39</v>
      </c>
      <c r="D15" s="95">
        <v>1</v>
      </c>
      <c r="E15" s="42"/>
      <c r="F15" s="95"/>
      <c r="G15" s="10"/>
      <c r="H15" s="37">
        <f t="shared" si="0"/>
        <v>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91" t="s">
        <v>548</v>
      </c>
      <c r="B16" s="91" t="s">
        <v>367</v>
      </c>
      <c r="C16" s="95" t="s">
        <v>39</v>
      </c>
      <c r="D16" s="95">
        <v>1</v>
      </c>
      <c r="E16" s="42"/>
      <c r="F16" s="95"/>
      <c r="G16" s="10"/>
      <c r="H16" s="37">
        <f t="shared" si="0"/>
        <v>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8" x14ac:dyDescent="0.25">
      <c r="A17" s="91" t="s">
        <v>224</v>
      </c>
      <c r="B17" s="91" t="s">
        <v>240</v>
      </c>
      <c r="C17" s="93" t="s">
        <v>10</v>
      </c>
      <c r="D17" s="10">
        <v>1</v>
      </c>
      <c r="E17" s="42"/>
      <c r="F17" s="95">
        <v>27</v>
      </c>
      <c r="G17" s="94">
        <v>30</v>
      </c>
      <c r="H17" s="37">
        <f t="shared" ref="H17:H20" si="1">SUM(D17,E17,F17,G17)</f>
        <v>58</v>
      </c>
    </row>
    <row r="18" spans="1:8" x14ac:dyDescent="0.25">
      <c r="A18" s="91" t="s">
        <v>549</v>
      </c>
      <c r="B18" s="91" t="s">
        <v>550</v>
      </c>
      <c r="C18" s="93" t="s">
        <v>10</v>
      </c>
      <c r="D18" s="93">
        <v>1</v>
      </c>
      <c r="E18" s="92"/>
      <c r="F18" s="93">
        <v>28</v>
      </c>
      <c r="G18" s="94">
        <v>29</v>
      </c>
      <c r="H18" s="37">
        <f t="shared" si="1"/>
        <v>58</v>
      </c>
    </row>
    <row r="19" spans="1:8" x14ac:dyDescent="0.25">
      <c r="A19" s="91" t="s">
        <v>549</v>
      </c>
      <c r="B19" s="91" t="s">
        <v>367</v>
      </c>
      <c r="C19" s="93" t="s">
        <v>10</v>
      </c>
      <c r="D19" s="95">
        <v>1</v>
      </c>
      <c r="E19" s="42"/>
      <c r="F19" s="95">
        <v>26</v>
      </c>
      <c r="G19" s="94">
        <v>28</v>
      </c>
      <c r="H19" s="37">
        <f t="shared" si="1"/>
        <v>55</v>
      </c>
    </row>
    <row r="20" spans="1:8" ht="13.8" thickBot="1" x14ac:dyDescent="0.3">
      <c r="A20" s="104" t="s">
        <v>226</v>
      </c>
      <c r="B20" s="104" t="s">
        <v>122</v>
      </c>
      <c r="C20" s="108" t="s">
        <v>10</v>
      </c>
      <c r="D20" s="110">
        <v>1</v>
      </c>
      <c r="E20" s="105"/>
      <c r="F20" s="110"/>
      <c r="G20" s="109"/>
      <c r="H20" s="16">
        <f t="shared" si="1"/>
        <v>1</v>
      </c>
    </row>
    <row r="21" spans="1:8" x14ac:dyDescent="0.25">
      <c r="H21" s="13"/>
    </row>
    <row r="22" spans="1:8" x14ac:dyDescent="0.25">
      <c r="H22" s="13"/>
    </row>
    <row r="23" spans="1:8" x14ac:dyDescent="0.25">
      <c r="H23" s="13"/>
    </row>
    <row r="24" spans="1:8" x14ac:dyDescent="0.25">
      <c r="H24" s="13"/>
    </row>
    <row r="25" spans="1:8" x14ac:dyDescent="0.25">
      <c r="H25" s="13"/>
    </row>
    <row r="26" spans="1:8" x14ac:dyDescent="0.25">
      <c r="H26" s="13"/>
    </row>
    <row r="27" spans="1:8" x14ac:dyDescent="0.25">
      <c r="H27" s="13"/>
    </row>
    <row r="28" spans="1:8" x14ac:dyDescent="0.25">
      <c r="H28" s="13"/>
    </row>
    <row r="29" spans="1:8" x14ac:dyDescent="0.25">
      <c r="H29" s="13"/>
    </row>
    <row r="30" spans="1:8" x14ac:dyDescent="0.25">
      <c r="H30" s="13"/>
    </row>
    <row r="31" spans="1:8" x14ac:dyDescent="0.25">
      <c r="H31" s="13"/>
    </row>
    <row r="32" spans="1:8" x14ac:dyDescent="0.25">
      <c r="H32" s="13"/>
    </row>
    <row r="33" spans="8:8" x14ac:dyDescent="0.25">
      <c r="H33" s="13"/>
    </row>
    <row r="34" spans="8:8" x14ac:dyDescent="0.25">
      <c r="H34" s="13"/>
    </row>
    <row r="35" spans="8:8" x14ac:dyDescent="0.25">
      <c r="H35" s="13"/>
    </row>
    <row r="36" spans="8:8" x14ac:dyDescent="0.25">
      <c r="H36" s="13"/>
    </row>
    <row r="37" spans="8:8" x14ac:dyDescent="0.25">
      <c r="H37" s="13"/>
    </row>
    <row r="38" spans="8:8" x14ac:dyDescent="0.25">
      <c r="H38" s="13"/>
    </row>
    <row r="39" spans="8:8" x14ac:dyDescent="0.25">
      <c r="H39" s="13"/>
    </row>
    <row r="40" spans="8:8" x14ac:dyDescent="0.25">
      <c r="H40" s="13"/>
    </row>
    <row r="41" spans="8:8" x14ac:dyDescent="0.25">
      <c r="H41" s="13"/>
    </row>
    <row r="50" spans="2:1010" x14ac:dyDescent="0.25">
      <c r="B50" s="2" t="s">
        <v>18</v>
      </c>
      <c r="C50" s="3">
        <f>COUNTIF(C5:C49,"predškoláčky")</f>
        <v>2</v>
      </c>
      <c r="D50" s="2">
        <f>SUM(D5:D49)</f>
        <v>17</v>
      </c>
      <c r="E50" s="2">
        <f>SUM(E5:E49)</f>
        <v>0</v>
      </c>
      <c r="F50" s="2">
        <f>SUM(F5:F49)</f>
        <v>142</v>
      </c>
      <c r="G50" s="3">
        <f>SUM(G5:G49)</f>
        <v>121</v>
      </c>
      <c r="H50" s="3">
        <f>SUM(H5:H49)</f>
        <v>280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1</v>
      </c>
      <c r="D51" s="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2</v>
      </c>
      <c r="D52" s="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7</v>
      </c>
      <c r="D53" s="2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4</v>
      </c>
      <c r="D54" s="2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0</v>
      </c>
      <c r="D55" s="2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B65F0-453C-454D-941A-6FD0999AF0E6}">
  <dimension ref="A1:ALV55"/>
  <sheetViews>
    <sheetView workbookViewId="0"/>
  </sheetViews>
  <sheetFormatPr defaultRowHeight="13.2" x14ac:dyDescent="0.25"/>
  <cols>
    <col min="1" max="1" width="27.44140625" style="2" customWidth="1"/>
    <col min="2" max="3" width="13.6640625" style="2" customWidth="1"/>
    <col min="4" max="7" width="6.88671875" style="3" customWidth="1"/>
    <col min="8" max="8" width="7.6640625" style="3" customWidth="1"/>
    <col min="9" max="1010" width="9.109375" style="2"/>
  </cols>
  <sheetData>
    <row r="1" spans="1:1010" x14ac:dyDescent="0.25">
      <c r="A1" s="1" t="s">
        <v>360</v>
      </c>
    </row>
    <row r="2" spans="1:1010" ht="13.8" thickBot="1" x14ac:dyDescent="0.3"/>
    <row r="3" spans="1:1010" x14ac:dyDescent="0.25">
      <c r="A3" s="132"/>
      <c r="B3" s="132"/>
      <c r="C3" s="132"/>
      <c r="D3" s="139" t="s">
        <v>23</v>
      </c>
      <c r="E3" s="20" t="s">
        <v>22</v>
      </c>
      <c r="F3" s="20" t="s">
        <v>362</v>
      </c>
      <c r="G3" s="133" t="s">
        <v>19</v>
      </c>
      <c r="H3" s="20"/>
    </row>
    <row r="4" spans="1:1010" ht="13.8" thickBot="1" x14ac:dyDescent="0.3">
      <c r="A4" s="7" t="s">
        <v>0</v>
      </c>
      <c r="B4" s="7" t="s">
        <v>1</v>
      </c>
      <c r="C4" s="7" t="s">
        <v>2</v>
      </c>
      <c r="D4" s="8" t="s">
        <v>4</v>
      </c>
      <c r="E4" s="9" t="s">
        <v>3</v>
      </c>
      <c r="F4" s="9" t="s">
        <v>3</v>
      </c>
      <c r="G4" s="9" t="s">
        <v>3</v>
      </c>
      <c r="H4" s="136" t="s">
        <v>4</v>
      </c>
    </row>
    <row r="5" spans="1:1010" x14ac:dyDescent="0.25">
      <c r="A5" s="91" t="s">
        <v>557</v>
      </c>
      <c r="B5" s="63" t="s">
        <v>77</v>
      </c>
      <c r="C5" s="42" t="s">
        <v>38</v>
      </c>
      <c r="D5" s="42">
        <v>1</v>
      </c>
      <c r="E5" s="92"/>
      <c r="F5" s="93"/>
      <c r="G5" s="94"/>
      <c r="H5" s="37">
        <f t="shared" ref="H5:H16" si="0">SUM(D5,E5,F5,G5)</f>
        <v>1</v>
      </c>
    </row>
    <row r="6" spans="1:1010" s="22" customFormat="1" x14ac:dyDescent="0.25">
      <c r="A6" s="91" t="s">
        <v>558</v>
      </c>
      <c r="B6" s="63" t="s">
        <v>163</v>
      </c>
      <c r="C6" s="42" t="s">
        <v>38</v>
      </c>
      <c r="D6" s="42">
        <v>1</v>
      </c>
      <c r="E6" s="92"/>
      <c r="F6" s="93"/>
      <c r="G6" s="94"/>
      <c r="H6" s="37">
        <f t="shared" si="0"/>
        <v>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38"/>
      <c r="B7" s="12"/>
      <c r="C7" s="12"/>
      <c r="D7" s="137"/>
      <c r="E7" s="6"/>
      <c r="F7" s="6"/>
      <c r="G7" s="17"/>
      <c r="H7" s="37">
        <f t="shared" si="0"/>
        <v>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38"/>
      <c r="B8" s="12"/>
      <c r="C8" s="12"/>
      <c r="D8" s="137"/>
      <c r="E8" s="6"/>
      <c r="F8" s="6"/>
      <c r="G8" s="17"/>
      <c r="H8" s="37">
        <f t="shared" si="0"/>
        <v>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38"/>
      <c r="B9" s="12"/>
      <c r="C9" s="12"/>
      <c r="D9" s="137"/>
      <c r="E9" s="6"/>
      <c r="F9" s="6"/>
      <c r="G9" s="17"/>
      <c r="H9" s="37">
        <f t="shared" si="0"/>
        <v>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38"/>
      <c r="B10" s="12"/>
      <c r="C10" s="12"/>
      <c r="D10" s="137"/>
      <c r="E10" s="6"/>
      <c r="F10" s="6"/>
      <c r="G10" s="17"/>
      <c r="H10" s="37">
        <f t="shared" si="0"/>
        <v>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38"/>
      <c r="B11" s="12"/>
      <c r="C11" s="12"/>
      <c r="D11" s="137"/>
      <c r="E11" s="6"/>
      <c r="F11" s="6"/>
      <c r="G11" s="17"/>
      <c r="H11" s="37">
        <f t="shared" si="0"/>
        <v>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38"/>
      <c r="B12" s="12"/>
      <c r="C12" s="12"/>
      <c r="D12" s="137"/>
      <c r="E12" s="6"/>
      <c r="F12" s="6"/>
      <c r="G12" s="17"/>
      <c r="H12" s="37">
        <f t="shared" si="0"/>
        <v>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38"/>
      <c r="B13" s="12"/>
      <c r="C13" s="12"/>
      <c r="D13" s="137"/>
      <c r="E13" s="6"/>
      <c r="F13" s="6"/>
      <c r="G13" s="17"/>
      <c r="H13" s="37">
        <f t="shared" si="0"/>
        <v>0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38"/>
      <c r="B14" s="12"/>
      <c r="C14" s="12"/>
      <c r="D14" s="137"/>
      <c r="E14" s="6"/>
      <c r="F14" s="6"/>
      <c r="G14" s="17"/>
      <c r="H14" s="37">
        <f t="shared" si="0"/>
        <v>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38"/>
      <c r="B15" s="12"/>
      <c r="C15" s="12"/>
      <c r="D15" s="137"/>
      <c r="E15" s="6"/>
      <c r="F15" s="6"/>
      <c r="G15" s="17"/>
      <c r="H15" s="37">
        <f t="shared" si="0"/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ht="13.8" thickBot="1" x14ac:dyDescent="0.3">
      <c r="A16" s="7"/>
      <c r="B16" s="11"/>
      <c r="C16" s="11"/>
      <c r="D16" s="138"/>
      <c r="E16" s="9"/>
      <c r="F16" s="9"/>
      <c r="G16" s="39"/>
      <c r="H16" s="16">
        <f t="shared" si="0"/>
        <v>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50" spans="2:1010" x14ac:dyDescent="0.25">
      <c r="B50" s="2" t="s">
        <v>18</v>
      </c>
      <c r="C50" s="3">
        <f>COUNTIF(C5:C49,"predškoláčky")</f>
        <v>0</v>
      </c>
      <c r="D50" s="2">
        <f>SUM(D5:D49)</f>
        <v>2</v>
      </c>
      <c r="E50" s="2">
        <f>SUM(E5:E49)</f>
        <v>0</v>
      </c>
      <c r="F50" s="2">
        <f>SUM(F5:F49)</f>
        <v>0</v>
      </c>
      <c r="G50" s="3">
        <f>SUM(G5:G49)</f>
        <v>0</v>
      </c>
      <c r="H50" s="3">
        <f>SUM(H5:H49)</f>
        <v>2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0</v>
      </c>
      <c r="D51" s="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2</v>
      </c>
      <c r="D52" s="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0</v>
      </c>
      <c r="D53" s="2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0</v>
      </c>
      <c r="D54" s="2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0</v>
      </c>
      <c r="D55" s="2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55"/>
  <sheetViews>
    <sheetView topLeftCell="A7" workbookViewId="0"/>
  </sheetViews>
  <sheetFormatPr defaultRowHeight="13.2" x14ac:dyDescent="0.25"/>
  <cols>
    <col min="1" max="1" width="26.6640625" customWidth="1"/>
    <col min="2" max="2" width="13.6640625" customWidth="1"/>
    <col min="3" max="3" width="13.6640625" style="10" customWidth="1"/>
    <col min="4" max="4" width="6.6640625" style="10" customWidth="1"/>
    <col min="5" max="5" width="6.6640625" customWidth="1"/>
    <col min="6" max="6" width="6.6640625" style="10" customWidth="1"/>
    <col min="7" max="7" width="6.6640625" customWidth="1"/>
    <col min="8" max="8" width="6.6640625" style="10" customWidth="1"/>
  </cols>
  <sheetData>
    <row r="1" spans="1:8" x14ac:dyDescent="0.25">
      <c r="A1" t="s">
        <v>602</v>
      </c>
      <c r="B1" s="2"/>
      <c r="C1" s="3"/>
      <c r="D1" s="3"/>
      <c r="E1" s="3"/>
      <c r="F1" s="3"/>
      <c r="G1" s="3"/>
      <c r="H1" s="3"/>
    </row>
    <row r="2" spans="1:8" ht="13.8" thickBot="1" x14ac:dyDescent="0.3">
      <c r="A2" s="2"/>
      <c r="B2" s="2"/>
      <c r="C2" s="3"/>
      <c r="D2" s="3"/>
      <c r="E2" s="3"/>
      <c r="F2" s="3"/>
      <c r="G2" s="3"/>
      <c r="H2" s="3"/>
    </row>
    <row r="3" spans="1:8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8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8" s="22" customFormat="1" x14ac:dyDescent="0.25">
      <c r="A5" s="96" t="s">
        <v>551</v>
      </c>
      <c r="B5" s="91" t="s">
        <v>552</v>
      </c>
      <c r="C5" s="42" t="s">
        <v>18</v>
      </c>
      <c r="D5" s="111">
        <v>1</v>
      </c>
      <c r="E5" s="29"/>
      <c r="F5" s="29"/>
      <c r="G5" s="37"/>
      <c r="H5" s="37">
        <f t="shared" ref="H5:H15" si="0">SUM(D5,E5,F5,G5)</f>
        <v>1</v>
      </c>
    </row>
    <row r="6" spans="1:8" s="22" customFormat="1" x14ac:dyDescent="0.25">
      <c r="A6" s="96" t="s">
        <v>551</v>
      </c>
      <c r="B6" s="91" t="s">
        <v>117</v>
      </c>
      <c r="C6" s="42" t="s">
        <v>18</v>
      </c>
      <c r="D6" s="42">
        <v>1</v>
      </c>
      <c r="E6" s="29"/>
      <c r="F6" s="29"/>
      <c r="G6" s="28"/>
      <c r="H6" s="37">
        <f t="shared" si="0"/>
        <v>1</v>
      </c>
    </row>
    <row r="7" spans="1:8" s="22" customFormat="1" x14ac:dyDescent="0.25">
      <c r="A7" s="96" t="s">
        <v>171</v>
      </c>
      <c r="B7" s="91" t="s">
        <v>202</v>
      </c>
      <c r="C7" s="42" t="s">
        <v>18</v>
      </c>
      <c r="D7" s="42">
        <v>1</v>
      </c>
      <c r="E7" s="29"/>
      <c r="F7" s="29"/>
      <c r="G7" s="28"/>
      <c r="H7" s="37">
        <f t="shared" si="0"/>
        <v>1</v>
      </c>
    </row>
    <row r="8" spans="1:8" s="22" customFormat="1" x14ac:dyDescent="0.25">
      <c r="A8" s="91" t="s">
        <v>312</v>
      </c>
      <c r="B8" s="91" t="s">
        <v>253</v>
      </c>
      <c r="C8" s="42" t="s">
        <v>21</v>
      </c>
      <c r="D8" s="42">
        <v>2</v>
      </c>
      <c r="E8" s="93">
        <v>13</v>
      </c>
      <c r="F8" s="93">
        <v>15</v>
      </c>
      <c r="G8" s="94">
        <v>25</v>
      </c>
      <c r="H8" s="37">
        <f t="shared" si="0"/>
        <v>55</v>
      </c>
    </row>
    <row r="9" spans="1:8" x14ac:dyDescent="0.25">
      <c r="A9" s="63" t="s">
        <v>300</v>
      </c>
      <c r="B9" s="91" t="s">
        <v>253</v>
      </c>
      <c r="C9" s="42" t="s">
        <v>21</v>
      </c>
      <c r="D9" s="42">
        <v>2</v>
      </c>
      <c r="E9" s="93">
        <v>19</v>
      </c>
      <c r="F9" s="93">
        <v>15</v>
      </c>
      <c r="G9" s="94">
        <v>20</v>
      </c>
      <c r="H9" s="37">
        <f t="shared" si="0"/>
        <v>56</v>
      </c>
    </row>
    <row r="10" spans="1:8" x14ac:dyDescent="0.25">
      <c r="A10" s="91" t="s">
        <v>311</v>
      </c>
      <c r="B10" s="91" t="s">
        <v>173</v>
      </c>
      <c r="C10" s="42" t="s">
        <v>21</v>
      </c>
      <c r="D10" s="42">
        <v>2</v>
      </c>
      <c r="E10" s="93">
        <v>7</v>
      </c>
      <c r="F10" s="93">
        <v>22</v>
      </c>
      <c r="G10" s="94">
        <v>10</v>
      </c>
      <c r="H10" s="37">
        <f t="shared" si="0"/>
        <v>41</v>
      </c>
    </row>
    <row r="11" spans="1:8" x14ac:dyDescent="0.25">
      <c r="A11" s="63" t="s">
        <v>551</v>
      </c>
      <c r="B11" s="91" t="s">
        <v>96</v>
      </c>
      <c r="C11" s="42" t="s">
        <v>21</v>
      </c>
      <c r="D11" s="42">
        <v>1</v>
      </c>
      <c r="E11" s="93"/>
      <c r="F11" s="93"/>
      <c r="G11" s="94"/>
      <c r="H11" s="37">
        <f t="shared" si="0"/>
        <v>1</v>
      </c>
    </row>
    <row r="12" spans="1:8" x14ac:dyDescent="0.25">
      <c r="A12" s="63" t="s">
        <v>309</v>
      </c>
      <c r="B12" s="91" t="s">
        <v>240</v>
      </c>
      <c r="C12" s="42" t="s">
        <v>21</v>
      </c>
      <c r="D12" s="42">
        <v>1</v>
      </c>
      <c r="E12" s="93"/>
      <c r="F12" s="93"/>
      <c r="G12" s="94"/>
      <c r="H12" s="37">
        <f t="shared" si="0"/>
        <v>1</v>
      </c>
    </row>
    <row r="13" spans="1:8" x14ac:dyDescent="0.25">
      <c r="A13" s="91" t="s">
        <v>313</v>
      </c>
      <c r="B13" s="91" t="s">
        <v>314</v>
      </c>
      <c r="C13" s="42" t="s">
        <v>21</v>
      </c>
      <c r="D13" s="42">
        <v>2</v>
      </c>
      <c r="E13" s="93"/>
      <c r="F13" s="93">
        <v>5</v>
      </c>
      <c r="G13" s="94"/>
      <c r="H13" s="37">
        <f t="shared" si="0"/>
        <v>7</v>
      </c>
    </row>
    <row r="14" spans="1:8" x14ac:dyDescent="0.25">
      <c r="A14" s="91" t="s">
        <v>310</v>
      </c>
      <c r="B14" s="63" t="s">
        <v>147</v>
      </c>
      <c r="C14" s="42" t="s">
        <v>38</v>
      </c>
      <c r="D14" s="42">
        <v>1</v>
      </c>
      <c r="E14" s="95"/>
      <c r="F14" s="95"/>
      <c r="G14" s="10"/>
      <c r="H14" s="37">
        <f t="shared" si="0"/>
        <v>1</v>
      </c>
    </row>
    <row r="15" spans="1:8" x14ac:dyDescent="0.25">
      <c r="A15" s="91" t="s">
        <v>553</v>
      </c>
      <c r="B15" s="63" t="s">
        <v>367</v>
      </c>
      <c r="C15" s="42" t="s">
        <v>38</v>
      </c>
      <c r="D15" s="10">
        <v>1</v>
      </c>
      <c r="E15" s="42"/>
      <c r="F15" s="95"/>
      <c r="G15" s="10"/>
      <c r="H15" s="37">
        <f t="shared" si="0"/>
        <v>1</v>
      </c>
    </row>
    <row r="16" spans="1:8" x14ac:dyDescent="0.25">
      <c r="A16" s="91" t="s">
        <v>554</v>
      </c>
      <c r="B16" s="63" t="s">
        <v>88</v>
      </c>
      <c r="C16" s="42" t="s">
        <v>38</v>
      </c>
      <c r="D16" s="10">
        <v>1</v>
      </c>
      <c r="E16" s="42"/>
      <c r="F16" s="95"/>
      <c r="G16" s="10"/>
      <c r="H16" s="37">
        <f t="shared" ref="H16:H19" si="1">SUM(D16,E16,F16,G16)</f>
        <v>1</v>
      </c>
    </row>
    <row r="17" spans="1:8" x14ac:dyDescent="0.25">
      <c r="A17" s="91" t="s">
        <v>315</v>
      </c>
      <c r="B17" s="91" t="s">
        <v>147</v>
      </c>
      <c r="C17" s="95" t="s">
        <v>39</v>
      </c>
      <c r="D17" s="95">
        <v>2</v>
      </c>
      <c r="E17" s="42"/>
      <c r="F17" s="95">
        <v>19</v>
      </c>
      <c r="G17" s="10">
        <v>20</v>
      </c>
      <c r="H17" s="37">
        <f t="shared" si="1"/>
        <v>41</v>
      </c>
    </row>
    <row r="18" spans="1:8" x14ac:dyDescent="0.25">
      <c r="A18" s="91" t="s">
        <v>555</v>
      </c>
      <c r="B18" s="91" t="s">
        <v>125</v>
      </c>
      <c r="C18" s="95" t="s">
        <v>39</v>
      </c>
      <c r="D18" s="95">
        <v>2</v>
      </c>
      <c r="E18" s="42"/>
      <c r="F18" s="95"/>
      <c r="G18" s="94"/>
      <c r="H18" s="37">
        <f t="shared" si="1"/>
        <v>2</v>
      </c>
    </row>
    <row r="19" spans="1:8" ht="13.8" thickBot="1" x14ac:dyDescent="0.3">
      <c r="A19" s="104" t="s">
        <v>556</v>
      </c>
      <c r="B19" s="104" t="s">
        <v>70</v>
      </c>
      <c r="C19" s="110" t="s">
        <v>39</v>
      </c>
      <c r="D19" s="110">
        <v>1</v>
      </c>
      <c r="E19" s="105">
        <v>11</v>
      </c>
      <c r="F19" s="110"/>
      <c r="G19" s="109"/>
      <c r="H19" s="16">
        <f t="shared" si="1"/>
        <v>12</v>
      </c>
    </row>
    <row r="50" spans="1:9" x14ac:dyDescent="0.25">
      <c r="A50" s="2"/>
      <c r="B50" s="2" t="s">
        <v>18</v>
      </c>
      <c r="C50" s="3">
        <f>COUNTIF(C5:C49,"predškoláčky")</f>
        <v>3</v>
      </c>
      <c r="D50" s="3">
        <f>SUM(D5:D49)</f>
        <v>21</v>
      </c>
      <c r="E50" s="3">
        <f>SUM(E5:E49)</f>
        <v>50</v>
      </c>
      <c r="F50" s="3">
        <f>SUM(F5:F49)</f>
        <v>76</v>
      </c>
      <c r="G50" s="3">
        <f>SUM(G5:G49)</f>
        <v>75</v>
      </c>
      <c r="H50" s="3">
        <f>SUM(H5:H49)</f>
        <v>222</v>
      </c>
      <c r="I50" s="2"/>
    </row>
    <row r="51" spans="1:9" x14ac:dyDescent="0.25">
      <c r="A51" s="2"/>
      <c r="B51" s="2" t="s">
        <v>21</v>
      </c>
      <c r="C51" s="3">
        <f>COUNTIF(C5:C49,"najml.žiačky")</f>
        <v>6</v>
      </c>
      <c r="D51" s="3"/>
      <c r="E51" s="3"/>
      <c r="F51" s="3"/>
      <c r="G51" s="3"/>
      <c r="H51" s="3"/>
      <c r="I51" s="2"/>
    </row>
    <row r="52" spans="1:9" x14ac:dyDescent="0.25">
      <c r="A52" s="2"/>
      <c r="B52" s="2" t="s">
        <v>5</v>
      </c>
      <c r="C52" s="3">
        <f>COUNTIF(C5:C49,"ml. žiačky")</f>
        <v>3</v>
      </c>
      <c r="D52" s="3"/>
      <c r="E52" s="3"/>
      <c r="F52" s="3"/>
      <c r="G52" s="3"/>
      <c r="H52" s="3"/>
      <c r="I52" s="2"/>
    </row>
    <row r="53" spans="1:9" x14ac:dyDescent="0.25">
      <c r="A53" s="2"/>
      <c r="B53" s="2" t="s">
        <v>6</v>
      </c>
      <c r="C53" s="3">
        <f>COUNTIF(C5:C49,"st. žiačky")</f>
        <v>3</v>
      </c>
      <c r="D53" s="3"/>
      <c r="E53" s="3"/>
      <c r="F53" s="3"/>
      <c r="G53" s="3"/>
      <c r="H53" s="3"/>
      <c r="I53" s="2"/>
    </row>
    <row r="54" spans="1:9" x14ac:dyDescent="0.25">
      <c r="A54" s="2"/>
      <c r="B54" s="2" t="s">
        <v>10</v>
      </c>
      <c r="C54" s="3">
        <f>COUNTIF(C5:C50,"juniorky")</f>
        <v>0</v>
      </c>
      <c r="D54" s="3"/>
      <c r="E54" s="3"/>
      <c r="F54" s="3"/>
      <c r="G54" s="3"/>
      <c r="H54" s="3"/>
      <c r="I54" s="2"/>
    </row>
    <row r="55" spans="1:9" x14ac:dyDescent="0.25">
      <c r="A55" s="2"/>
      <c r="B55" s="2" t="s">
        <v>7</v>
      </c>
      <c r="C55" s="3">
        <f>COUNTIF(C5:C49,"seniorky")</f>
        <v>0</v>
      </c>
      <c r="D55" s="3"/>
      <c r="E55" s="3"/>
      <c r="F55" s="3"/>
      <c r="G55" s="3"/>
      <c r="H55" s="3"/>
      <c r="I55" s="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LV55"/>
  <sheetViews>
    <sheetView workbookViewId="0"/>
  </sheetViews>
  <sheetFormatPr defaultRowHeight="13.2" x14ac:dyDescent="0.25"/>
  <cols>
    <col min="1" max="1" width="27.44140625" style="2" customWidth="1"/>
    <col min="2" max="3" width="13.6640625" style="2" customWidth="1"/>
    <col min="4" max="4" width="6.88671875" style="3" customWidth="1"/>
    <col min="5" max="5" width="6.88671875" style="2" customWidth="1"/>
    <col min="6" max="6" width="6.88671875" style="3" customWidth="1"/>
    <col min="7" max="7" width="6.88671875" style="2" customWidth="1"/>
    <col min="8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t="s">
        <v>36</v>
      </c>
    </row>
    <row r="2" spans="1:1010" ht="13.8" thickBot="1" x14ac:dyDescent="0.3"/>
    <row r="3" spans="1:1010" s="4" customFormat="1" x14ac:dyDescent="0.25">
      <c r="A3" s="49"/>
      <c r="B3" s="55"/>
      <c r="C3" s="50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54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91" t="s">
        <v>559</v>
      </c>
      <c r="B5" s="91" t="s">
        <v>330</v>
      </c>
      <c r="C5" s="42" t="s">
        <v>21</v>
      </c>
      <c r="D5" s="42">
        <v>1</v>
      </c>
      <c r="E5" s="95"/>
      <c r="F5" s="42">
        <v>10</v>
      </c>
      <c r="G5" s="10">
        <v>2</v>
      </c>
      <c r="H5" s="37">
        <f t="shared" ref="H5:H24" si="0">SUM(D5,E5,F5,G5)</f>
        <v>13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560</v>
      </c>
      <c r="B6" s="91" t="s">
        <v>95</v>
      </c>
      <c r="C6" s="95" t="s">
        <v>39</v>
      </c>
      <c r="D6" s="95">
        <v>2</v>
      </c>
      <c r="E6" s="92"/>
      <c r="F6" s="93">
        <v>4</v>
      </c>
      <c r="G6" s="94"/>
      <c r="H6" s="37">
        <f t="shared" si="0"/>
        <v>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1" t="s">
        <v>561</v>
      </c>
      <c r="B7" s="91" t="s">
        <v>67</v>
      </c>
      <c r="C7" s="95" t="s">
        <v>39</v>
      </c>
      <c r="D7" s="95">
        <v>2</v>
      </c>
      <c r="E7" s="42"/>
      <c r="F7" s="95"/>
      <c r="G7" s="94"/>
      <c r="H7" s="37">
        <f t="shared" si="0"/>
        <v>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562</v>
      </c>
      <c r="B8" s="91" t="s">
        <v>60</v>
      </c>
      <c r="C8" s="95" t="s">
        <v>39</v>
      </c>
      <c r="D8" s="95">
        <v>2</v>
      </c>
      <c r="E8" s="42"/>
      <c r="F8" s="95">
        <v>7</v>
      </c>
      <c r="G8" s="94"/>
      <c r="H8" s="37">
        <f t="shared" si="0"/>
        <v>9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317</v>
      </c>
      <c r="B9" s="91" t="s">
        <v>131</v>
      </c>
      <c r="C9" s="95" t="s">
        <v>10</v>
      </c>
      <c r="D9" s="95">
        <v>2</v>
      </c>
      <c r="E9" s="42">
        <v>27</v>
      </c>
      <c r="F9" s="95">
        <v>25</v>
      </c>
      <c r="G9" s="10">
        <v>32</v>
      </c>
      <c r="H9" s="37">
        <f t="shared" si="0"/>
        <v>86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316</v>
      </c>
      <c r="B10" s="91" t="s">
        <v>130</v>
      </c>
      <c r="C10" s="93" t="s">
        <v>10</v>
      </c>
      <c r="D10" s="95">
        <v>1</v>
      </c>
      <c r="E10" s="42"/>
      <c r="F10" s="95"/>
      <c r="G10" s="94"/>
      <c r="H10" s="37">
        <f t="shared" si="0"/>
        <v>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23"/>
      <c r="B11" s="23"/>
      <c r="C11" s="65"/>
      <c r="D11" s="24"/>
      <c r="E11" s="28"/>
      <c r="F11" s="28"/>
      <c r="G11" s="29"/>
      <c r="H11" s="37">
        <f t="shared" si="0"/>
        <v>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25"/>
      <c r="B12" s="25"/>
      <c r="C12" s="24"/>
      <c r="D12" s="24"/>
      <c r="E12" s="28"/>
      <c r="F12" s="28"/>
      <c r="G12" s="29"/>
      <c r="H12" s="37">
        <f t="shared" si="0"/>
        <v>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25"/>
      <c r="B13" s="23"/>
      <c r="C13" s="29"/>
      <c r="D13" s="24"/>
      <c r="E13" s="28"/>
      <c r="F13" s="28"/>
      <c r="G13" s="29"/>
      <c r="H13" s="37">
        <f t="shared" si="0"/>
        <v>0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25"/>
      <c r="B14" s="25"/>
      <c r="C14" s="30"/>
      <c r="D14" s="24"/>
      <c r="E14" s="28"/>
      <c r="F14" s="28"/>
      <c r="G14" s="29"/>
      <c r="H14" s="37">
        <f t="shared" si="0"/>
        <v>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23"/>
      <c r="B15" s="23"/>
      <c r="C15" s="30"/>
      <c r="D15" s="24"/>
      <c r="E15" s="28"/>
      <c r="F15" s="28"/>
      <c r="G15" s="29"/>
      <c r="H15" s="37">
        <f t="shared" si="0"/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25"/>
      <c r="B16" s="25"/>
      <c r="C16" s="30"/>
      <c r="D16" s="24"/>
      <c r="E16" s="28"/>
      <c r="F16" s="28"/>
      <c r="G16" s="29"/>
      <c r="H16" s="37">
        <f t="shared" si="0"/>
        <v>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23"/>
      <c r="B17" s="23"/>
      <c r="C17" s="30"/>
      <c r="D17" s="24"/>
      <c r="E17" s="28"/>
      <c r="F17" s="28"/>
      <c r="G17" s="29"/>
      <c r="H17" s="37">
        <f t="shared" si="0"/>
        <v>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23"/>
      <c r="B18" s="23"/>
      <c r="C18" s="30"/>
      <c r="D18" s="24"/>
      <c r="E18" s="28"/>
      <c r="F18" s="28"/>
      <c r="G18" s="29"/>
      <c r="H18" s="37">
        <f t="shared" si="0"/>
        <v>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x14ac:dyDescent="0.25">
      <c r="A19" s="25"/>
      <c r="B19" s="25"/>
      <c r="C19" s="30"/>
      <c r="D19" s="24"/>
      <c r="E19" s="28"/>
      <c r="F19" s="28"/>
      <c r="G19" s="29"/>
      <c r="H19" s="37">
        <f t="shared" si="0"/>
        <v>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s="22" customFormat="1" x14ac:dyDescent="0.25">
      <c r="A20" s="25"/>
      <c r="B20" s="25"/>
      <c r="C20" s="30"/>
      <c r="D20" s="24"/>
      <c r="E20" s="28"/>
      <c r="F20" s="28"/>
      <c r="G20" s="29"/>
      <c r="H20" s="37">
        <f t="shared" si="0"/>
        <v>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</row>
    <row r="21" spans="1:1010" s="22" customFormat="1" x14ac:dyDescent="0.25">
      <c r="A21" s="53"/>
      <c r="B21" s="23"/>
      <c r="C21" s="2"/>
      <c r="D21" s="24"/>
      <c r="E21" s="28"/>
      <c r="F21" s="28"/>
      <c r="G21" s="29"/>
      <c r="H21" s="37">
        <f t="shared" si="0"/>
        <v>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</row>
    <row r="22" spans="1:1010" s="22" customFormat="1" x14ac:dyDescent="0.25">
      <c r="A22" s="53"/>
      <c r="B22" s="25"/>
      <c r="C22" s="14"/>
      <c r="D22" s="24"/>
      <c r="E22" s="28"/>
      <c r="F22" s="28"/>
      <c r="G22" s="29"/>
      <c r="H22" s="37">
        <f t="shared" si="0"/>
        <v>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</row>
    <row r="23" spans="1:1010" x14ac:dyDescent="0.25">
      <c r="A23" s="77"/>
      <c r="B23" s="77"/>
      <c r="C23" s="77"/>
      <c r="D23" s="70"/>
      <c r="E23" s="28"/>
      <c r="F23" s="28"/>
      <c r="G23" s="77"/>
      <c r="H23" s="37">
        <f t="shared" si="0"/>
        <v>0</v>
      </c>
    </row>
    <row r="24" spans="1:1010" ht="13.8" thickBot="1" x14ac:dyDescent="0.3">
      <c r="A24" s="68"/>
      <c r="B24" s="68"/>
      <c r="C24" s="68"/>
      <c r="D24" s="18"/>
      <c r="E24" s="60"/>
      <c r="F24" s="60"/>
      <c r="G24" s="68"/>
      <c r="H24" s="16">
        <f t="shared" si="0"/>
        <v>0</v>
      </c>
    </row>
    <row r="50" spans="2:1010" x14ac:dyDescent="0.25">
      <c r="B50" s="2" t="s">
        <v>18</v>
      </c>
      <c r="C50" s="3">
        <f>COUNTIF(C5:C49,"predškoláčky")</f>
        <v>0</v>
      </c>
      <c r="D50" s="3">
        <f>SUM(D5:D49)</f>
        <v>10</v>
      </c>
      <c r="E50" s="3">
        <f>SUM(E5:E49)</f>
        <v>27</v>
      </c>
      <c r="F50" s="3">
        <f>SUM(F5:F49)</f>
        <v>46</v>
      </c>
      <c r="G50" s="3">
        <f>SUM(G5:G49)</f>
        <v>34</v>
      </c>
      <c r="H50" s="3">
        <f>SUM(H5:H49)</f>
        <v>117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1</v>
      </c>
      <c r="E51" s="3"/>
      <c r="G51" s="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0</v>
      </c>
      <c r="E52" s="3"/>
      <c r="G52" s="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3</v>
      </c>
      <c r="E53" s="3"/>
      <c r="G53" s="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2</v>
      </c>
      <c r="E54" s="3"/>
      <c r="G54" s="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0</v>
      </c>
      <c r="E55" s="3"/>
      <c r="G55" s="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V55"/>
  <sheetViews>
    <sheetView topLeftCell="A27" workbookViewId="0">
      <selection activeCell="C34" sqref="C34"/>
    </sheetView>
  </sheetViews>
  <sheetFormatPr defaultRowHeight="13.2" x14ac:dyDescent="0.25"/>
  <cols>
    <col min="1" max="1" width="27.44140625" style="2" customWidth="1"/>
    <col min="2" max="2" width="13.6640625" style="2" customWidth="1"/>
    <col min="3" max="4" width="13.6640625" style="3" customWidth="1"/>
    <col min="5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11</v>
      </c>
    </row>
    <row r="2" spans="1:1010" ht="13.8" thickBot="1" x14ac:dyDescent="0.3"/>
    <row r="3" spans="1:1010" s="4" customFormat="1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91" t="s">
        <v>366</v>
      </c>
      <c r="B5" s="91" t="s">
        <v>367</v>
      </c>
      <c r="C5" s="42" t="s">
        <v>18</v>
      </c>
      <c r="D5" s="10">
        <v>2</v>
      </c>
      <c r="E5" s="87"/>
      <c r="F5" s="87"/>
      <c r="G5" s="17"/>
      <c r="H5" s="37">
        <f t="shared" ref="H5:H40" si="0">SUM(D5,E5,F5,G5)</f>
        <v>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368</v>
      </c>
      <c r="B6" s="91" t="s">
        <v>369</v>
      </c>
      <c r="C6" s="42" t="s">
        <v>18</v>
      </c>
      <c r="D6" s="10">
        <v>1</v>
      </c>
      <c r="E6" s="36"/>
      <c r="F6" s="24"/>
      <c r="G6" s="17"/>
      <c r="H6" s="37">
        <f t="shared" si="0"/>
        <v>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6" t="s">
        <v>370</v>
      </c>
      <c r="B7" s="91" t="s">
        <v>371</v>
      </c>
      <c r="C7" s="42" t="s">
        <v>18</v>
      </c>
      <c r="D7" s="10">
        <v>1</v>
      </c>
      <c r="E7" s="24"/>
      <c r="F7" s="24"/>
      <c r="G7" s="17"/>
      <c r="H7" s="37">
        <f t="shared" si="0"/>
        <v>1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6" t="s">
        <v>372</v>
      </c>
      <c r="B8" s="91" t="s">
        <v>131</v>
      </c>
      <c r="C8" s="42" t="s">
        <v>18</v>
      </c>
      <c r="D8" s="42">
        <v>2</v>
      </c>
      <c r="E8" s="29"/>
      <c r="F8" s="28"/>
      <c r="G8" s="29"/>
      <c r="H8" s="37">
        <f t="shared" si="0"/>
        <v>2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45</v>
      </c>
      <c r="B9" s="91" t="s">
        <v>46</v>
      </c>
      <c r="C9" s="42" t="s">
        <v>18</v>
      </c>
      <c r="D9" s="42">
        <v>2</v>
      </c>
      <c r="E9" s="29"/>
      <c r="F9" s="29"/>
      <c r="G9" s="28"/>
      <c r="H9" s="37">
        <f t="shared" si="0"/>
        <v>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373</v>
      </c>
      <c r="B10" s="91" t="s">
        <v>374</v>
      </c>
      <c r="C10" s="42" t="s">
        <v>18</v>
      </c>
      <c r="D10" s="42">
        <v>2</v>
      </c>
      <c r="E10" s="30"/>
      <c r="F10" s="30"/>
      <c r="G10" s="28"/>
      <c r="H10" s="37">
        <f t="shared" si="0"/>
        <v>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1" t="s">
        <v>375</v>
      </c>
      <c r="B11" s="91" t="s">
        <v>125</v>
      </c>
      <c r="C11" s="42" t="s">
        <v>18</v>
      </c>
      <c r="D11" s="42">
        <v>1</v>
      </c>
      <c r="E11" s="29"/>
      <c r="F11" s="29"/>
      <c r="G11" s="28"/>
      <c r="H11" s="37">
        <f t="shared" si="0"/>
        <v>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53</v>
      </c>
      <c r="B12" s="97" t="s">
        <v>54</v>
      </c>
      <c r="C12" s="42" t="s">
        <v>21</v>
      </c>
      <c r="D12" s="42">
        <v>2</v>
      </c>
      <c r="E12" s="93">
        <v>18</v>
      </c>
      <c r="F12" s="93"/>
      <c r="G12" s="94">
        <v>26</v>
      </c>
      <c r="H12" s="37">
        <f t="shared" si="0"/>
        <v>46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91" t="s">
        <v>329</v>
      </c>
      <c r="B13" s="97" t="s">
        <v>330</v>
      </c>
      <c r="C13" s="42" t="s">
        <v>21</v>
      </c>
      <c r="D13" s="42">
        <v>2</v>
      </c>
      <c r="E13" s="95">
        <v>9</v>
      </c>
      <c r="F13" s="95"/>
      <c r="G13" s="10">
        <v>18</v>
      </c>
      <c r="H13" s="37">
        <f t="shared" si="0"/>
        <v>29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91" t="s">
        <v>55</v>
      </c>
      <c r="B14" s="97" t="s">
        <v>52</v>
      </c>
      <c r="C14" s="42" t="s">
        <v>21</v>
      </c>
      <c r="D14" s="42">
        <v>2</v>
      </c>
      <c r="E14" s="93">
        <v>11</v>
      </c>
      <c r="F14" s="93"/>
      <c r="G14" s="94">
        <v>7</v>
      </c>
      <c r="H14" s="37">
        <f t="shared" si="0"/>
        <v>20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91" t="s">
        <v>376</v>
      </c>
      <c r="B15" s="97" t="s">
        <v>76</v>
      </c>
      <c r="C15" s="42" t="s">
        <v>21</v>
      </c>
      <c r="D15" s="42">
        <v>1</v>
      </c>
      <c r="E15" s="95"/>
      <c r="F15" s="95"/>
      <c r="G15" s="10"/>
      <c r="H15" s="37">
        <f t="shared" si="0"/>
        <v>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91" t="s">
        <v>377</v>
      </c>
      <c r="B16" s="97" t="s">
        <v>163</v>
      </c>
      <c r="C16" s="42" t="s">
        <v>21</v>
      </c>
      <c r="D16" s="42">
        <v>2</v>
      </c>
      <c r="E16" s="93"/>
      <c r="F16" s="93"/>
      <c r="G16" s="94"/>
      <c r="H16" s="37">
        <f t="shared" si="0"/>
        <v>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91" t="s">
        <v>47</v>
      </c>
      <c r="B17" s="97" t="s">
        <v>48</v>
      </c>
      <c r="C17" s="42" t="s">
        <v>21</v>
      </c>
      <c r="D17" s="42">
        <v>2</v>
      </c>
      <c r="E17" s="93">
        <v>3</v>
      </c>
      <c r="F17" s="93"/>
      <c r="G17" s="94"/>
      <c r="H17" s="37">
        <f t="shared" si="0"/>
        <v>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91" t="s">
        <v>378</v>
      </c>
      <c r="B18" s="97" t="s">
        <v>46</v>
      </c>
      <c r="C18" s="42" t="s">
        <v>21</v>
      </c>
      <c r="D18" s="42">
        <v>2</v>
      </c>
      <c r="E18" s="93">
        <v>4</v>
      </c>
      <c r="F18" s="93"/>
      <c r="G18" s="94"/>
      <c r="H18" s="37">
        <f t="shared" si="0"/>
        <v>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x14ac:dyDescent="0.25">
      <c r="A19" s="63" t="s">
        <v>352</v>
      </c>
      <c r="B19" s="97" t="s">
        <v>379</v>
      </c>
      <c r="C19" s="42" t="s">
        <v>21</v>
      </c>
      <c r="D19" s="42">
        <v>2</v>
      </c>
      <c r="E19" s="95">
        <v>2</v>
      </c>
      <c r="F19" s="95"/>
      <c r="G19" s="10"/>
      <c r="H19" s="37">
        <f t="shared" si="0"/>
        <v>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s="22" customFormat="1" x14ac:dyDescent="0.25">
      <c r="A20" s="91" t="s">
        <v>87</v>
      </c>
      <c r="B20" s="63" t="s">
        <v>380</v>
      </c>
      <c r="C20" s="42" t="s">
        <v>38</v>
      </c>
      <c r="D20" s="42">
        <v>2</v>
      </c>
      <c r="E20" s="95">
        <v>18</v>
      </c>
      <c r="F20" s="95">
        <v>20</v>
      </c>
      <c r="G20" s="10">
        <v>24</v>
      </c>
      <c r="H20" s="37">
        <f t="shared" si="0"/>
        <v>64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</row>
    <row r="21" spans="1:1010" s="22" customFormat="1" x14ac:dyDescent="0.25">
      <c r="A21" s="91" t="s">
        <v>78</v>
      </c>
      <c r="B21" s="63" t="s">
        <v>79</v>
      </c>
      <c r="C21" s="42" t="s">
        <v>38</v>
      </c>
      <c r="D21" s="10">
        <v>2</v>
      </c>
      <c r="E21" s="92">
        <v>19</v>
      </c>
      <c r="F21" s="93">
        <v>12</v>
      </c>
      <c r="G21" s="94">
        <v>21</v>
      </c>
      <c r="H21" s="37">
        <f t="shared" si="0"/>
        <v>54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</row>
    <row r="22" spans="1:1010" s="22" customFormat="1" x14ac:dyDescent="0.25">
      <c r="A22" s="91" t="s">
        <v>381</v>
      </c>
      <c r="B22" s="63" t="s">
        <v>77</v>
      </c>
      <c r="C22" s="42" t="s">
        <v>38</v>
      </c>
      <c r="D22" s="10">
        <v>2</v>
      </c>
      <c r="E22" s="92">
        <v>10</v>
      </c>
      <c r="F22" s="93"/>
      <c r="G22" s="94">
        <v>16</v>
      </c>
      <c r="H22" s="37">
        <f t="shared" si="0"/>
        <v>28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</row>
    <row r="23" spans="1:1010" x14ac:dyDescent="0.25">
      <c r="A23" s="91" t="s">
        <v>382</v>
      </c>
      <c r="B23" s="63" t="s">
        <v>117</v>
      </c>
      <c r="C23" s="42" t="s">
        <v>38</v>
      </c>
      <c r="D23" s="10">
        <v>2</v>
      </c>
      <c r="E23" s="92"/>
      <c r="F23" s="93">
        <v>7</v>
      </c>
      <c r="G23" s="94">
        <v>13</v>
      </c>
      <c r="H23" s="37">
        <f t="shared" si="0"/>
        <v>22</v>
      </c>
    </row>
    <row r="24" spans="1:1010" x14ac:dyDescent="0.25">
      <c r="A24" s="91" t="s">
        <v>80</v>
      </c>
      <c r="B24" s="63" t="s">
        <v>81</v>
      </c>
      <c r="C24" s="42" t="s">
        <v>38</v>
      </c>
      <c r="D24" s="10">
        <v>1</v>
      </c>
      <c r="E24" s="92"/>
      <c r="F24" s="93">
        <v>7</v>
      </c>
      <c r="G24" s="94">
        <v>4</v>
      </c>
      <c r="H24" s="37">
        <f t="shared" si="0"/>
        <v>12</v>
      </c>
    </row>
    <row r="25" spans="1:1010" x14ac:dyDescent="0.25">
      <c r="A25" s="91" t="s">
        <v>89</v>
      </c>
      <c r="B25" s="63" t="s">
        <v>90</v>
      </c>
      <c r="C25" s="42" t="s">
        <v>38</v>
      </c>
      <c r="D25" s="10">
        <v>2</v>
      </c>
      <c r="E25" s="92"/>
      <c r="F25" s="93">
        <v>3</v>
      </c>
      <c r="G25" s="94"/>
      <c r="H25" s="37">
        <f t="shared" si="0"/>
        <v>5</v>
      </c>
    </row>
    <row r="26" spans="1:1010" x14ac:dyDescent="0.25">
      <c r="A26" s="91" t="s">
        <v>64</v>
      </c>
      <c r="B26" s="63" t="s">
        <v>65</v>
      </c>
      <c r="C26" s="42" t="s">
        <v>38</v>
      </c>
      <c r="D26" s="10">
        <v>1</v>
      </c>
      <c r="E26" s="92"/>
      <c r="F26" s="93">
        <v>3</v>
      </c>
      <c r="G26" s="94"/>
      <c r="H26" s="37">
        <f t="shared" si="0"/>
        <v>4</v>
      </c>
    </row>
    <row r="27" spans="1:1010" x14ac:dyDescent="0.25">
      <c r="A27" s="91" t="s">
        <v>91</v>
      </c>
      <c r="B27" s="63" t="s">
        <v>285</v>
      </c>
      <c r="C27" s="42" t="s">
        <v>38</v>
      </c>
      <c r="D27" s="10">
        <v>1</v>
      </c>
      <c r="E27" s="92">
        <v>12</v>
      </c>
      <c r="F27" s="93"/>
      <c r="G27" s="94"/>
      <c r="H27" s="37">
        <f t="shared" si="0"/>
        <v>13</v>
      </c>
    </row>
    <row r="28" spans="1:1010" x14ac:dyDescent="0.25">
      <c r="A28" s="91" t="s">
        <v>85</v>
      </c>
      <c r="B28" s="63" t="s">
        <v>86</v>
      </c>
      <c r="C28" s="42" t="s">
        <v>38</v>
      </c>
      <c r="D28" s="10">
        <v>2</v>
      </c>
      <c r="E28" s="42">
        <v>4</v>
      </c>
      <c r="F28" s="95"/>
      <c r="G28" s="10"/>
      <c r="H28" s="37">
        <f t="shared" si="0"/>
        <v>6</v>
      </c>
    </row>
    <row r="29" spans="1:1010" x14ac:dyDescent="0.25">
      <c r="A29" s="91" t="s">
        <v>56</v>
      </c>
      <c r="B29" s="63" t="s">
        <v>57</v>
      </c>
      <c r="C29" s="42" t="s">
        <v>38</v>
      </c>
      <c r="D29" s="10">
        <v>2</v>
      </c>
      <c r="E29" s="92">
        <v>4</v>
      </c>
      <c r="F29" s="93"/>
      <c r="G29" s="94"/>
      <c r="H29" s="37">
        <f t="shared" si="0"/>
        <v>6</v>
      </c>
    </row>
    <row r="30" spans="1:1010" x14ac:dyDescent="0.25">
      <c r="A30" s="91" t="s">
        <v>51</v>
      </c>
      <c r="B30" s="63" t="s">
        <v>52</v>
      </c>
      <c r="C30" s="42" t="s">
        <v>38</v>
      </c>
      <c r="D30" s="10">
        <v>1</v>
      </c>
      <c r="E30" s="92"/>
      <c r="F30" s="93"/>
      <c r="G30" s="94"/>
      <c r="H30" s="37">
        <f t="shared" si="0"/>
        <v>1</v>
      </c>
    </row>
    <row r="31" spans="1:1010" x14ac:dyDescent="0.25">
      <c r="A31" s="91" t="s">
        <v>74</v>
      </c>
      <c r="B31" s="63" t="s">
        <v>75</v>
      </c>
      <c r="C31" s="42" t="s">
        <v>38</v>
      </c>
      <c r="D31" s="10">
        <v>2</v>
      </c>
      <c r="E31" s="92"/>
      <c r="F31" s="93"/>
      <c r="G31" s="94"/>
      <c r="H31" s="37">
        <f t="shared" si="0"/>
        <v>2</v>
      </c>
    </row>
    <row r="32" spans="1:1010" x14ac:dyDescent="0.25">
      <c r="A32" s="91" t="s">
        <v>383</v>
      </c>
      <c r="B32" s="63" t="s">
        <v>76</v>
      </c>
      <c r="C32" s="42" t="s">
        <v>38</v>
      </c>
      <c r="D32" s="10">
        <v>2</v>
      </c>
      <c r="E32" s="92"/>
      <c r="F32" s="93"/>
      <c r="G32" s="94"/>
      <c r="H32" s="37">
        <f t="shared" si="0"/>
        <v>2</v>
      </c>
    </row>
    <row r="33" spans="1:8" x14ac:dyDescent="0.25">
      <c r="A33" s="91" t="s">
        <v>59</v>
      </c>
      <c r="B33" s="63" t="s">
        <v>60</v>
      </c>
      <c r="C33" s="42" t="s">
        <v>38</v>
      </c>
      <c r="D33" s="10">
        <v>2</v>
      </c>
      <c r="E33" s="92"/>
      <c r="F33" s="93"/>
      <c r="G33" s="94"/>
      <c r="H33" s="37">
        <f t="shared" si="0"/>
        <v>2</v>
      </c>
    </row>
    <row r="34" spans="1:8" x14ac:dyDescent="0.25">
      <c r="A34" s="91" t="s">
        <v>83</v>
      </c>
      <c r="B34" s="91" t="s">
        <v>84</v>
      </c>
      <c r="C34" s="95" t="s">
        <v>39</v>
      </c>
      <c r="D34" s="10">
        <v>2</v>
      </c>
      <c r="E34" s="42">
        <v>10</v>
      </c>
      <c r="F34" s="95"/>
      <c r="G34" s="94">
        <v>23</v>
      </c>
      <c r="H34" s="37">
        <f t="shared" si="0"/>
        <v>35</v>
      </c>
    </row>
    <row r="35" spans="1:8" x14ac:dyDescent="0.25">
      <c r="A35" s="91" t="s">
        <v>93</v>
      </c>
      <c r="B35" s="91" t="s">
        <v>94</v>
      </c>
      <c r="C35" s="95" t="s">
        <v>39</v>
      </c>
      <c r="D35" s="10">
        <v>2</v>
      </c>
      <c r="E35" s="92">
        <v>13</v>
      </c>
      <c r="F35" s="93"/>
      <c r="G35" s="94">
        <v>19</v>
      </c>
      <c r="H35" s="37">
        <f t="shared" si="0"/>
        <v>34</v>
      </c>
    </row>
    <row r="36" spans="1:8" x14ac:dyDescent="0.25">
      <c r="A36" s="91" t="s">
        <v>92</v>
      </c>
      <c r="B36" s="91" t="s">
        <v>88</v>
      </c>
      <c r="C36" s="95" t="s">
        <v>39</v>
      </c>
      <c r="D36" s="10">
        <v>2</v>
      </c>
      <c r="E36" s="42"/>
      <c r="F36" s="95"/>
      <c r="G36" s="94"/>
      <c r="H36" s="37">
        <f t="shared" si="0"/>
        <v>2</v>
      </c>
    </row>
    <row r="37" spans="1:8" x14ac:dyDescent="0.25">
      <c r="A37" s="91" t="s">
        <v>384</v>
      </c>
      <c r="B37" s="91" t="s">
        <v>330</v>
      </c>
      <c r="C37" s="95" t="s">
        <v>39</v>
      </c>
      <c r="D37" s="10">
        <v>2</v>
      </c>
      <c r="E37" s="42"/>
      <c r="F37" s="95"/>
      <c r="G37" s="94"/>
      <c r="H37" s="37">
        <f t="shared" si="0"/>
        <v>2</v>
      </c>
    </row>
    <row r="38" spans="1:8" x14ac:dyDescent="0.25">
      <c r="A38" s="91" t="s">
        <v>82</v>
      </c>
      <c r="B38" s="91" t="s">
        <v>385</v>
      </c>
      <c r="C38" s="95" t="s">
        <v>39</v>
      </c>
      <c r="D38" s="10">
        <v>2</v>
      </c>
      <c r="E38" s="92">
        <v>6</v>
      </c>
      <c r="F38" s="93"/>
      <c r="G38" s="94"/>
      <c r="H38" s="37">
        <f t="shared" si="0"/>
        <v>8</v>
      </c>
    </row>
    <row r="39" spans="1:8" x14ac:dyDescent="0.25">
      <c r="A39" s="91" t="s">
        <v>61</v>
      </c>
      <c r="B39" s="91" t="s">
        <v>96</v>
      </c>
      <c r="C39" s="95" t="s">
        <v>39</v>
      </c>
      <c r="D39" s="10">
        <v>1</v>
      </c>
      <c r="E39" s="42">
        <v>22</v>
      </c>
      <c r="F39" s="95"/>
      <c r="G39" s="94"/>
      <c r="H39" s="37">
        <f t="shared" si="0"/>
        <v>23</v>
      </c>
    </row>
    <row r="40" spans="1:8" ht="13.8" thickBot="1" x14ac:dyDescent="0.3">
      <c r="A40" s="104" t="s">
        <v>62</v>
      </c>
      <c r="B40" s="104" t="s">
        <v>386</v>
      </c>
      <c r="C40" s="110" t="s">
        <v>39</v>
      </c>
      <c r="D40" s="43">
        <v>1</v>
      </c>
      <c r="E40" s="105"/>
      <c r="F40" s="110"/>
      <c r="G40" s="109"/>
      <c r="H40" s="16">
        <f t="shared" si="0"/>
        <v>1</v>
      </c>
    </row>
    <row r="50" spans="2:1010" x14ac:dyDescent="0.25">
      <c r="B50" s="2" t="s">
        <v>18</v>
      </c>
      <c r="C50" s="3">
        <f>COUNTIF(C5:C49,"predškoláčky")</f>
        <v>7</v>
      </c>
      <c r="D50" s="3">
        <f>SUM(D5:D49)</f>
        <v>62</v>
      </c>
      <c r="E50" s="3">
        <f>SUM(E5:E49)</f>
        <v>165</v>
      </c>
      <c r="F50" s="3">
        <f>SUM(F5:F49)</f>
        <v>52</v>
      </c>
      <c r="G50" s="3">
        <f>SUM(G5:G49)</f>
        <v>171</v>
      </c>
      <c r="H50" s="3">
        <f>SUM(H5:H49)</f>
        <v>450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8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14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7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LV54"/>
  <sheetViews>
    <sheetView topLeftCell="A15" workbookViewId="0">
      <selection activeCell="C22" sqref="C22"/>
    </sheetView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4" customWidth="1"/>
    <col min="4" max="4" width="13.6640625" style="3" customWidth="1"/>
    <col min="5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13</v>
      </c>
    </row>
    <row r="2" spans="1:1010" ht="13.8" thickBot="1" x14ac:dyDescent="0.3"/>
    <row r="3" spans="1:1010" s="4" customFormat="1" x14ac:dyDescent="0.25">
      <c r="A3" s="49"/>
      <c r="B3" s="55"/>
      <c r="C3" s="50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61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91" t="s">
        <v>563</v>
      </c>
      <c r="B5" s="91" t="s">
        <v>86</v>
      </c>
      <c r="C5" s="42" t="s">
        <v>18</v>
      </c>
      <c r="D5" s="10">
        <v>1</v>
      </c>
      <c r="E5" s="28"/>
      <c r="F5" s="28"/>
      <c r="G5" s="30"/>
      <c r="H5" s="37">
        <f t="shared" ref="H5:H25" si="0">SUM(D5,E5,F5,G5)</f>
        <v>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564</v>
      </c>
      <c r="B6" s="91" t="s">
        <v>101</v>
      </c>
      <c r="C6" s="42" t="s">
        <v>18</v>
      </c>
      <c r="D6" s="10">
        <v>2</v>
      </c>
      <c r="E6" s="28"/>
      <c r="F6" s="28"/>
      <c r="G6" s="30"/>
      <c r="H6" s="37">
        <f t="shared" si="0"/>
        <v>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1" t="s">
        <v>318</v>
      </c>
      <c r="B7" s="91" t="s">
        <v>565</v>
      </c>
      <c r="C7" s="42" t="s">
        <v>18</v>
      </c>
      <c r="D7" s="10">
        <v>2</v>
      </c>
      <c r="E7" s="28"/>
      <c r="F7" s="28"/>
      <c r="G7" s="28"/>
      <c r="H7" s="37">
        <f t="shared" si="0"/>
        <v>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132</v>
      </c>
      <c r="B8" s="91" t="s">
        <v>76</v>
      </c>
      <c r="C8" s="42" t="s">
        <v>18</v>
      </c>
      <c r="D8" s="10">
        <v>1</v>
      </c>
      <c r="E8" s="28"/>
      <c r="F8" s="28"/>
      <c r="G8" s="28"/>
      <c r="H8" s="37">
        <f t="shared" si="0"/>
        <v>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566</v>
      </c>
      <c r="B9" s="91" t="s">
        <v>131</v>
      </c>
      <c r="C9" s="42" t="s">
        <v>18</v>
      </c>
      <c r="D9" s="10">
        <v>2</v>
      </c>
      <c r="E9" s="28"/>
      <c r="F9" s="28"/>
      <c r="G9" s="28"/>
      <c r="H9" s="37">
        <f t="shared" si="0"/>
        <v>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271</v>
      </c>
      <c r="B10" s="91" t="s">
        <v>163</v>
      </c>
      <c r="C10" s="42" t="s">
        <v>18</v>
      </c>
      <c r="D10" s="10">
        <v>2</v>
      </c>
      <c r="E10" s="28"/>
      <c r="F10" s="28"/>
      <c r="G10" s="28"/>
      <c r="H10" s="37">
        <f t="shared" si="0"/>
        <v>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1" t="s">
        <v>567</v>
      </c>
      <c r="B11" s="91" t="s">
        <v>197</v>
      </c>
      <c r="C11" s="42" t="s">
        <v>18</v>
      </c>
      <c r="D11" s="42">
        <v>2</v>
      </c>
      <c r="E11" s="29"/>
      <c r="F11" s="29"/>
      <c r="G11" s="28"/>
      <c r="H11" s="37">
        <f t="shared" si="0"/>
        <v>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320</v>
      </c>
      <c r="B12" s="91" t="s">
        <v>250</v>
      </c>
      <c r="C12" s="42" t="s">
        <v>18</v>
      </c>
      <c r="D12" s="42">
        <v>2</v>
      </c>
      <c r="E12" s="29"/>
      <c r="F12" s="29"/>
      <c r="G12" s="28"/>
      <c r="H12" s="37">
        <f t="shared" si="0"/>
        <v>2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96" t="s">
        <v>568</v>
      </c>
      <c r="B13" s="91" t="s">
        <v>569</v>
      </c>
      <c r="C13" s="42" t="s">
        <v>18</v>
      </c>
      <c r="D13" s="42">
        <v>2</v>
      </c>
      <c r="E13" s="30"/>
      <c r="F13" s="30"/>
      <c r="G13" s="24"/>
      <c r="H13" s="37">
        <f t="shared" si="0"/>
        <v>2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91" t="s">
        <v>570</v>
      </c>
      <c r="B14" s="91" t="s">
        <v>88</v>
      </c>
      <c r="C14" s="42" t="s">
        <v>18</v>
      </c>
      <c r="D14" s="42">
        <v>1</v>
      </c>
      <c r="E14" s="30"/>
      <c r="F14" s="30"/>
      <c r="G14" s="24"/>
      <c r="H14" s="37">
        <f t="shared" si="0"/>
        <v>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91" t="s">
        <v>321</v>
      </c>
      <c r="B15" s="91" t="s">
        <v>308</v>
      </c>
      <c r="C15" s="42" t="s">
        <v>18</v>
      </c>
      <c r="D15" s="42">
        <v>2</v>
      </c>
      <c r="E15" s="29"/>
      <c r="F15" s="29"/>
      <c r="G15" s="28"/>
      <c r="H15" s="37">
        <f t="shared" si="0"/>
        <v>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ht="14.4" x14ac:dyDescent="0.3">
      <c r="A16" s="98" t="s">
        <v>571</v>
      </c>
      <c r="B16" s="91" t="s">
        <v>131</v>
      </c>
      <c r="C16" s="42" t="s">
        <v>18</v>
      </c>
      <c r="D16" s="42">
        <v>2</v>
      </c>
      <c r="E16" s="30"/>
      <c r="F16" s="30"/>
      <c r="G16" s="24"/>
      <c r="H16" s="37">
        <f t="shared" si="0"/>
        <v>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ht="14.4" x14ac:dyDescent="0.3">
      <c r="A17" s="98" t="s">
        <v>323</v>
      </c>
      <c r="B17" s="91" t="s">
        <v>130</v>
      </c>
      <c r="C17" s="42" t="s">
        <v>18</v>
      </c>
      <c r="D17" s="42">
        <v>1</v>
      </c>
      <c r="E17" s="29"/>
      <c r="F17" s="28"/>
      <c r="G17" s="28"/>
      <c r="H17" s="37">
        <f t="shared" si="0"/>
        <v>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91" t="s">
        <v>320</v>
      </c>
      <c r="B18" s="91" t="s">
        <v>76</v>
      </c>
      <c r="C18" s="42" t="s">
        <v>21</v>
      </c>
      <c r="D18" s="42">
        <v>2</v>
      </c>
      <c r="E18" s="95">
        <v>20</v>
      </c>
      <c r="F18" s="95"/>
      <c r="G18" s="10">
        <v>17</v>
      </c>
      <c r="H18" s="37">
        <f t="shared" si="0"/>
        <v>39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x14ac:dyDescent="0.25">
      <c r="A19" s="91" t="s">
        <v>321</v>
      </c>
      <c r="B19" s="91" t="s">
        <v>73</v>
      </c>
      <c r="C19" s="42" t="s">
        <v>21</v>
      </c>
      <c r="D19" s="42">
        <v>2</v>
      </c>
      <c r="E19" s="93"/>
      <c r="F19" s="93"/>
      <c r="G19" s="94">
        <v>12</v>
      </c>
      <c r="H19" s="37">
        <f t="shared" si="0"/>
        <v>14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x14ac:dyDescent="0.25">
      <c r="A20" s="63" t="s">
        <v>323</v>
      </c>
      <c r="B20" s="91" t="s">
        <v>96</v>
      </c>
      <c r="C20" s="42" t="s">
        <v>21</v>
      </c>
      <c r="D20" s="42">
        <v>2</v>
      </c>
      <c r="E20" s="93">
        <v>17</v>
      </c>
      <c r="F20" s="93"/>
      <c r="G20" s="94">
        <v>4</v>
      </c>
      <c r="H20" s="37">
        <f t="shared" si="0"/>
        <v>23</v>
      </c>
    </row>
    <row r="21" spans="1:1010" x14ac:dyDescent="0.25">
      <c r="A21" s="63" t="s">
        <v>572</v>
      </c>
      <c r="B21" s="91" t="s">
        <v>230</v>
      </c>
      <c r="C21" s="42" t="s">
        <v>21</v>
      </c>
      <c r="D21" s="42">
        <v>1</v>
      </c>
      <c r="E21" s="93"/>
      <c r="F21" s="93"/>
      <c r="G21" s="94"/>
      <c r="H21" s="37">
        <f t="shared" si="0"/>
        <v>1</v>
      </c>
    </row>
    <row r="22" spans="1:1010" x14ac:dyDescent="0.25">
      <c r="A22" s="91" t="s">
        <v>319</v>
      </c>
      <c r="B22" s="91" t="s">
        <v>131</v>
      </c>
      <c r="C22" s="42" t="s">
        <v>21</v>
      </c>
      <c r="D22" s="42">
        <v>2</v>
      </c>
      <c r="E22" s="93"/>
      <c r="F22" s="93">
        <v>2</v>
      </c>
      <c r="G22" s="94"/>
      <c r="H22" s="37">
        <f t="shared" si="0"/>
        <v>4</v>
      </c>
    </row>
    <row r="23" spans="1:1010" x14ac:dyDescent="0.25">
      <c r="A23" s="91" t="s">
        <v>322</v>
      </c>
      <c r="B23" s="63" t="s">
        <v>88</v>
      </c>
      <c r="C23" s="42" t="s">
        <v>38</v>
      </c>
      <c r="D23" s="42">
        <v>2</v>
      </c>
      <c r="E23" s="92">
        <v>17</v>
      </c>
      <c r="F23" s="93">
        <v>14</v>
      </c>
      <c r="G23" s="94">
        <v>20</v>
      </c>
      <c r="H23" s="37">
        <f t="shared" si="0"/>
        <v>53</v>
      </c>
    </row>
    <row r="24" spans="1:1010" x14ac:dyDescent="0.25">
      <c r="A24" s="91" t="s">
        <v>573</v>
      </c>
      <c r="B24" s="63" t="s">
        <v>71</v>
      </c>
      <c r="C24" s="42" t="s">
        <v>38</v>
      </c>
      <c r="D24" s="42">
        <v>1</v>
      </c>
      <c r="E24" s="92"/>
      <c r="F24" s="93"/>
      <c r="G24" s="94"/>
      <c r="H24" s="37">
        <f t="shared" si="0"/>
        <v>1</v>
      </c>
    </row>
    <row r="25" spans="1:1010" x14ac:dyDescent="0.25">
      <c r="A25" s="91" t="s">
        <v>325</v>
      </c>
      <c r="B25" s="91" t="s">
        <v>96</v>
      </c>
      <c r="C25" s="93" t="s">
        <v>39</v>
      </c>
      <c r="D25" s="93">
        <v>2</v>
      </c>
      <c r="E25" s="92">
        <v>21</v>
      </c>
      <c r="F25" s="93"/>
      <c r="G25" s="94">
        <v>29</v>
      </c>
      <c r="H25" s="37">
        <f t="shared" si="0"/>
        <v>52</v>
      </c>
    </row>
    <row r="26" spans="1:1010" x14ac:dyDescent="0.25">
      <c r="A26" s="91" t="s">
        <v>318</v>
      </c>
      <c r="B26" s="91" t="s">
        <v>324</v>
      </c>
      <c r="C26" s="95" t="s">
        <v>39</v>
      </c>
      <c r="D26" s="95">
        <v>2</v>
      </c>
      <c r="E26" s="42">
        <v>16</v>
      </c>
      <c r="F26" s="95"/>
      <c r="G26" s="10">
        <v>24</v>
      </c>
      <c r="H26" s="37">
        <f t="shared" ref="H26:H28" si="1">SUM(D26,E26,F26,G26)</f>
        <v>42</v>
      </c>
    </row>
    <row r="27" spans="1:1010" x14ac:dyDescent="0.25">
      <c r="A27" s="91" t="s">
        <v>327</v>
      </c>
      <c r="B27" s="91" t="s">
        <v>328</v>
      </c>
      <c r="C27" s="93" t="s">
        <v>39</v>
      </c>
      <c r="D27" s="95">
        <v>2</v>
      </c>
      <c r="E27" s="92"/>
      <c r="F27" s="93"/>
      <c r="G27" s="94"/>
      <c r="H27" s="37">
        <f t="shared" si="1"/>
        <v>2</v>
      </c>
    </row>
    <row r="28" spans="1:1010" ht="13.8" thickBot="1" x14ac:dyDescent="0.3">
      <c r="A28" s="104" t="s">
        <v>326</v>
      </c>
      <c r="B28" s="104" t="s">
        <v>197</v>
      </c>
      <c r="C28" s="110" t="s">
        <v>10</v>
      </c>
      <c r="D28" s="110">
        <v>2</v>
      </c>
      <c r="E28" s="105"/>
      <c r="F28" s="110"/>
      <c r="G28" s="43"/>
      <c r="H28" s="16">
        <f t="shared" si="1"/>
        <v>2</v>
      </c>
    </row>
    <row r="29" spans="1:1010" x14ac:dyDescent="0.25">
      <c r="G29" s="13"/>
      <c r="H29" s="13"/>
      <c r="I29" s="27"/>
    </row>
    <row r="30" spans="1:1010" x14ac:dyDescent="0.25">
      <c r="G30" s="13"/>
      <c r="H30" s="13"/>
    </row>
    <row r="31" spans="1:1010" x14ac:dyDescent="0.25">
      <c r="G31" s="13"/>
      <c r="H31" s="13"/>
    </row>
    <row r="32" spans="1:1010" x14ac:dyDescent="0.25">
      <c r="G32" s="13"/>
      <c r="H32" s="13"/>
    </row>
    <row r="33" spans="7:8" x14ac:dyDescent="0.25">
      <c r="G33" s="13"/>
      <c r="H33" s="13"/>
    </row>
    <row r="34" spans="7:8" x14ac:dyDescent="0.25">
      <c r="G34" s="13"/>
      <c r="H34" s="13"/>
    </row>
    <row r="35" spans="7:8" x14ac:dyDescent="0.25">
      <c r="G35" s="13"/>
      <c r="H35" s="13"/>
    </row>
    <row r="36" spans="7:8" x14ac:dyDescent="0.25">
      <c r="G36" s="13"/>
      <c r="H36" s="13"/>
    </row>
    <row r="37" spans="7:8" x14ac:dyDescent="0.25">
      <c r="G37" s="13"/>
      <c r="H37" s="13"/>
    </row>
    <row r="38" spans="7:8" x14ac:dyDescent="0.25">
      <c r="G38" s="13"/>
      <c r="H38" s="13"/>
    </row>
    <row r="39" spans="7:8" x14ac:dyDescent="0.25">
      <c r="G39" s="13"/>
      <c r="H39" s="13"/>
    </row>
    <row r="40" spans="7:8" x14ac:dyDescent="0.25">
      <c r="G40" s="13"/>
      <c r="H40" s="13"/>
    </row>
    <row r="41" spans="7:8" x14ac:dyDescent="0.25">
      <c r="G41" s="13"/>
      <c r="H41" s="13"/>
    </row>
    <row r="42" spans="7:8" x14ac:dyDescent="0.25">
      <c r="G42" s="13"/>
      <c r="H42" s="13"/>
    </row>
    <row r="43" spans="7:8" x14ac:dyDescent="0.25">
      <c r="G43" s="13"/>
    </row>
    <row r="49" spans="2:1010" x14ac:dyDescent="0.25">
      <c r="B49" s="2" t="s">
        <v>18</v>
      </c>
      <c r="C49" s="3">
        <f>COUNTIF(C5:C48,"predškoláčky")</f>
        <v>13</v>
      </c>
      <c r="D49" s="3">
        <f>SUM(D5:D48)</f>
        <v>42</v>
      </c>
      <c r="E49" s="3">
        <f>SUM(E5:E48)</f>
        <v>91</v>
      </c>
      <c r="F49" s="3">
        <f>SUM(F5:F48)</f>
        <v>16</v>
      </c>
      <c r="G49" s="3">
        <f>SUM(G5:G48)</f>
        <v>106</v>
      </c>
      <c r="H49" s="3">
        <f>SUM(H5:H48)</f>
        <v>255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</row>
    <row r="50" spans="2:1010" x14ac:dyDescent="0.25">
      <c r="B50" s="2" t="s">
        <v>21</v>
      </c>
      <c r="C50" s="3">
        <f>COUNTIF(C5:C48,"najml.žiačky")</f>
        <v>5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5</v>
      </c>
      <c r="C51" s="3">
        <f>COUNTIF(C5:C48,"ml. žiačky")</f>
        <v>2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6</v>
      </c>
      <c r="C52" s="3">
        <f>COUNTIF(C5:C48,"st. žiačky")</f>
        <v>3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10</v>
      </c>
      <c r="C53" s="3">
        <f>COUNTIF(C5:C49,"juniorky")</f>
        <v>1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7</v>
      </c>
      <c r="C54" s="3">
        <f>COUNTIF(C5:C48,"seniorky")</f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BE0E7-B282-4918-BDA4-3B03DB2FECE3}">
  <dimension ref="A1:ALV55"/>
  <sheetViews>
    <sheetView workbookViewId="0"/>
  </sheetViews>
  <sheetFormatPr defaultRowHeight="13.2" x14ac:dyDescent="0.25"/>
  <cols>
    <col min="1" max="1" width="27.44140625" style="2" customWidth="1"/>
    <col min="2" max="3" width="13.6640625" style="2" customWidth="1"/>
    <col min="4" max="8" width="6.88671875" style="3" customWidth="1"/>
    <col min="9" max="1010" width="9.109375" style="2" customWidth="1"/>
    <col min="1011" max="1011" width="9.109375" customWidth="1"/>
  </cols>
  <sheetData>
    <row r="1" spans="1:1010" ht="14.4" x14ac:dyDescent="0.3">
      <c r="A1" s="82" t="s">
        <v>44</v>
      </c>
    </row>
    <row r="2" spans="1:1010" ht="13.8" thickBot="1" x14ac:dyDescent="0.3"/>
    <row r="3" spans="1:1010" x14ac:dyDescent="0.25">
      <c r="A3" s="132"/>
      <c r="B3" s="132"/>
      <c r="C3" s="132"/>
      <c r="D3" s="133" t="s">
        <v>23</v>
      </c>
      <c r="E3" s="20" t="s">
        <v>22</v>
      </c>
      <c r="F3" s="20" t="s">
        <v>362</v>
      </c>
      <c r="G3" s="133" t="s">
        <v>19</v>
      </c>
      <c r="H3" s="20"/>
    </row>
    <row r="4" spans="1:1010" ht="13.8" thickBot="1" x14ac:dyDescent="0.3">
      <c r="A4" s="7" t="s">
        <v>0</v>
      </c>
      <c r="B4" s="7" t="s">
        <v>1</v>
      </c>
      <c r="C4" s="7" t="s">
        <v>2</v>
      </c>
      <c r="D4" s="138" t="s">
        <v>4</v>
      </c>
      <c r="E4" s="9" t="s">
        <v>3</v>
      </c>
      <c r="F4" s="9" t="s">
        <v>3</v>
      </c>
      <c r="G4" s="9" t="s">
        <v>3</v>
      </c>
      <c r="H4" s="136" t="s">
        <v>4</v>
      </c>
    </row>
    <row r="5" spans="1:1010" s="22" customFormat="1" x14ac:dyDescent="0.25">
      <c r="A5" s="63" t="s">
        <v>574</v>
      </c>
      <c r="B5" s="91" t="s">
        <v>575</v>
      </c>
      <c r="C5" s="42" t="s">
        <v>21</v>
      </c>
      <c r="D5" s="42">
        <v>2</v>
      </c>
      <c r="E5" s="93"/>
      <c r="F5" s="93"/>
      <c r="G5" s="94"/>
      <c r="H5" s="37">
        <f t="shared" ref="H5:H12" si="0">SUM(D5,E5,F5,G5)</f>
        <v>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576</v>
      </c>
      <c r="B6" s="91" t="s">
        <v>456</v>
      </c>
      <c r="C6" s="92" t="s">
        <v>21</v>
      </c>
      <c r="D6" s="42">
        <v>1</v>
      </c>
      <c r="E6" s="95"/>
      <c r="F6" s="95"/>
      <c r="G6" s="10"/>
      <c r="H6" s="37">
        <f t="shared" si="0"/>
        <v>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x14ac:dyDescent="0.25">
      <c r="A7" s="91" t="s">
        <v>577</v>
      </c>
      <c r="B7" s="91" t="s">
        <v>96</v>
      </c>
      <c r="C7" s="42" t="s">
        <v>21</v>
      </c>
      <c r="D7" s="42">
        <v>1</v>
      </c>
      <c r="E7" s="93"/>
      <c r="F7" s="93"/>
      <c r="G7" s="94"/>
      <c r="H7" s="37">
        <f t="shared" si="0"/>
        <v>1</v>
      </c>
    </row>
    <row r="8" spans="1:1010" x14ac:dyDescent="0.25">
      <c r="A8" s="63" t="s">
        <v>578</v>
      </c>
      <c r="B8" s="91" t="s">
        <v>395</v>
      </c>
      <c r="C8" s="42" t="s">
        <v>21</v>
      </c>
      <c r="D8" s="42">
        <v>2</v>
      </c>
      <c r="E8" s="95"/>
      <c r="F8" s="95"/>
      <c r="G8" s="10"/>
      <c r="H8" s="37">
        <f t="shared" si="0"/>
        <v>2</v>
      </c>
    </row>
    <row r="9" spans="1:1010" x14ac:dyDescent="0.25">
      <c r="A9" s="91" t="s">
        <v>334</v>
      </c>
      <c r="B9" s="91" t="s">
        <v>579</v>
      </c>
      <c r="C9" s="42" t="s">
        <v>21</v>
      </c>
      <c r="D9" s="42">
        <v>2</v>
      </c>
      <c r="E9" s="93"/>
      <c r="F9" s="93"/>
      <c r="G9" s="94"/>
      <c r="H9" s="37">
        <f t="shared" si="0"/>
        <v>2</v>
      </c>
    </row>
    <row r="10" spans="1:1010" x14ac:dyDescent="0.25">
      <c r="A10" s="91" t="s">
        <v>580</v>
      </c>
      <c r="B10" s="63" t="s">
        <v>147</v>
      </c>
      <c r="C10" s="42" t="s">
        <v>38</v>
      </c>
      <c r="D10" s="42">
        <v>2</v>
      </c>
      <c r="E10" s="92"/>
      <c r="F10" s="93"/>
      <c r="G10" s="94"/>
      <c r="H10" s="37">
        <f t="shared" si="0"/>
        <v>2</v>
      </c>
    </row>
    <row r="11" spans="1:1010" x14ac:dyDescent="0.25">
      <c r="A11" s="91" t="s">
        <v>331</v>
      </c>
      <c r="B11" s="63" t="s">
        <v>60</v>
      </c>
      <c r="C11" s="42" t="s">
        <v>38</v>
      </c>
      <c r="D11" s="42">
        <v>1</v>
      </c>
      <c r="E11" s="92"/>
      <c r="F11" s="93"/>
      <c r="G11" s="94"/>
      <c r="H11" s="37">
        <f t="shared" si="0"/>
        <v>1</v>
      </c>
    </row>
    <row r="12" spans="1:1010" ht="13.8" thickBot="1" x14ac:dyDescent="0.3">
      <c r="A12" s="104" t="s">
        <v>332</v>
      </c>
      <c r="B12" s="106" t="s">
        <v>330</v>
      </c>
      <c r="C12" s="105" t="s">
        <v>38</v>
      </c>
      <c r="D12" s="105">
        <v>1</v>
      </c>
      <c r="E12" s="107"/>
      <c r="F12" s="108"/>
      <c r="G12" s="109"/>
      <c r="H12" s="16">
        <f t="shared" si="0"/>
        <v>1</v>
      </c>
    </row>
    <row r="50" spans="2:1010" x14ac:dyDescent="0.25">
      <c r="B50" s="2" t="s">
        <v>18</v>
      </c>
      <c r="C50" s="3">
        <f>COUNTIF(C5:C49,"predškoláčky")</f>
        <v>0</v>
      </c>
      <c r="D50" s="3">
        <f>SUM(D5:D49)</f>
        <v>12</v>
      </c>
      <c r="E50" s="3">
        <f>SUM(E5:E49)</f>
        <v>0</v>
      </c>
      <c r="F50" s="3">
        <f>SUM(F5:F49)</f>
        <v>0</v>
      </c>
      <c r="G50" s="3">
        <f>SUM(G5:G49)</f>
        <v>0</v>
      </c>
      <c r="H50" s="3">
        <f>SUM(H5:H49)</f>
        <v>12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5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3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LV55"/>
  <sheetViews>
    <sheetView topLeftCell="A4" workbookViewId="0">
      <selection activeCell="C31" sqref="C31"/>
    </sheetView>
  </sheetViews>
  <sheetFormatPr defaultRowHeight="13.2" x14ac:dyDescent="0.25"/>
  <cols>
    <col min="1" max="1" width="27.44140625" style="2" customWidth="1"/>
    <col min="2" max="2" width="13.6640625" style="2" customWidth="1"/>
    <col min="3" max="4" width="13.6640625" style="3" customWidth="1"/>
    <col min="5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14</v>
      </c>
    </row>
    <row r="2" spans="1:1010" ht="13.8" thickBot="1" x14ac:dyDescent="0.3"/>
    <row r="3" spans="1:1010" s="4" customFormat="1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ht="14.4" x14ac:dyDescent="0.3">
      <c r="A5" s="102" t="s">
        <v>581</v>
      </c>
      <c r="B5" s="91" t="s">
        <v>125</v>
      </c>
      <c r="C5" s="42" t="s">
        <v>18</v>
      </c>
      <c r="D5" s="111">
        <v>2</v>
      </c>
      <c r="E5" s="29"/>
      <c r="F5" s="28"/>
      <c r="G5" s="29"/>
      <c r="H5" s="37">
        <f t="shared" ref="H5:H28" si="0">SUM(D5,E5,F5,G5)</f>
        <v>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582</v>
      </c>
      <c r="B6" s="91" t="s">
        <v>58</v>
      </c>
      <c r="C6" s="42" t="s">
        <v>18</v>
      </c>
      <c r="D6" s="42">
        <v>2</v>
      </c>
      <c r="E6" s="29"/>
      <c r="F6" s="29"/>
      <c r="G6" s="29"/>
      <c r="H6" s="37">
        <f t="shared" si="0"/>
        <v>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1" t="s">
        <v>583</v>
      </c>
      <c r="B7" s="91" t="s">
        <v>63</v>
      </c>
      <c r="C7" s="42" t="s">
        <v>18</v>
      </c>
      <c r="D7" s="42">
        <v>1</v>
      </c>
      <c r="E7" s="29"/>
      <c r="F7" s="29"/>
      <c r="G7" s="29"/>
      <c r="H7" s="37">
        <f t="shared" si="0"/>
        <v>1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584</v>
      </c>
      <c r="B8" s="91" t="s">
        <v>585</v>
      </c>
      <c r="C8" s="42" t="s">
        <v>18</v>
      </c>
      <c r="D8" s="42">
        <v>2</v>
      </c>
      <c r="E8" s="29"/>
      <c r="F8" s="29"/>
      <c r="G8" s="29"/>
      <c r="H8" s="37">
        <f t="shared" si="0"/>
        <v>2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586</v>
      </c>
      <c r="B9" s="91" t="s">
        <v>48</v>
      </c>
      <c r="C9" s="42" t="s">
        <v>18</v>
      </c>
      <c r="D9" s="42">
        <v>2</v>
      </c>
      <c r="E9" s="29"/>
      <c r="F9" s="29"/>
      <c r="G9" s="29"/>
      <c r="H9" s="37">
        <f t="shared" si="0"/>
        <v>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587</v>
      </c>
      <c r="B10" s="91" t="s">
        <v>197</v>
      </c>
      <c r="C10" s="42" t="s">
        <v>18</v>
      </c>
      <c r="D10" s="42">
        <v>2</v>
      </c>
      <c r="E10" s="29"/>
      <c r="F10" s="29"/>
      <c r="G10" s="29"/>
      <c r="H10" s="37">
        <f t="shared" si="0"/>
        <v>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1" t="s">
        <v>346</v>
      </c>
      <c r="B11" s="91" t="s">
        <v>180</v>
      </c>
      <c r="C11" s="42" t="s">
        <v>18</v>
      </c>
      <c r="D11" s="42">
        <v>1</v>
      </c>
      <c r="E11" s="29"/>
      <c r="F11" s="29"/>
      <c r="G11" s="29"/>
      <c r="H11" s="37">
        <f t="shared" si="0"/>
        <v>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63" t="s">
        <v>335</v>
      </c>
      <c r="B12" s="91" t="s">
        <v>336</v>
      </c>
      <c r="C12" s="42" t="s">
        <v>21</v>
      </c>
      <c r="D12" s="42">
        <v>2</v>
      </c>
      <c r="E12" s="93"/>
      <c r="F12" s="93">
        <v>3</v>
      </c>
      <c r="G12" s="94"/>
      <c r="H12" s="37">
        <f t="shared" si="0"/>
        <v>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63" t="s">
        <v>341</v>
      </c>
      <c r="B13" s="91" t="s">
        <v>342</v>
      </c>
      <c r="C13" s="42" t="s">
        <v>21</v>
      </c>
      <c r="D13" s="42">
        <v>1</v>
      </c>
      <c r="E13" s="93"/>
      <c r="F13" s="93"/>
      <c r="G13" s="94"/>
      <c r="H13" s="37">
        <f t="shared" si="0"/>
        <v>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63" t="s">
        <v>582</v>
      </c>
      <c r="B14" s="91" t="s">
        <v>177</v>
      </c>
      <c r="C14" s="42" t="s">
        <v>21</v>
      </c>
      <c r="D14" s="42">
        <v>1</v>
      </c>
      <c r="E14" s="93"/>
      <c r="F14" s="93"/>
      <c r="G14" s="94"/>
      <c r="H14" s="37">
        <f t="shared" si="0"/>
        <v>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63" t="s">
        <v>337</v>
      </c>
      <c r="B15" s="91" t="s">
        <v>81</v>
      </c>
      <c r="C15" s="42" t="s">
        <v>21</v>
      </c>
      <c r="D15" s="42">
        <v>2</v>
      </c>
      <c r="E15" s="93"/>
      <c r="F15" s="93"/>
      <c r="G15" s="94"/>
      <c r="H15" s="37">
        <f t="shared" si="0"/>
        <v>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91" t="s">
        <v>343</v>
      </c>
      <c r="B16" s="91" t="s">
        <v>163</v>
      </c>
      <c r="C16" s="42" t="s">
        <v>21</v>
      </c>
      <c r="D16" s="42">
        <v>2</v>
      </c>
      <c r="E16" s="95"/>
      <c r="F16" s="95"/>
      <c r="G16" s="10"/>
      <c r="H16" s="37">
        <f t="shared" si="0"/>
        <v>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63" t="s">
        <v>345</v>
      </c>
      <c r="B17" s="91" t="s">
        <v>333</v>
      </c>
      <c r="C17" s="42" t="s">
        <v>21</v>
      </c>
      <c r="D17" s="42">
        <v>1</v>
      </c>
      <c r="E17" s="93"/>
      <c r="F17" s="93"/>
      <c r="G17" s="94"/>
      <c r="H17" s="37">
        <f t="shared" si="0"/>
        <v>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5" t="s">
        <v>346</v>
      </c>
      <c r="B18" s="63" t="s">
        <v>79</v>
      </c>
      <c r="C18" s="42" t="s">
        <v>38</v>
      </c>
      <c r="D18" s="42">
        <v>2</v>
      </c>
      <c r="E18" s="92"/>
      <c r="F18" s="92">
        <v>9</v>
      </c>
      <c r="G18" s="94">
        <v>8</v>
      </c>
      <c r="H18" s="37">
        <f t="shared" si="0"/>
        <v>19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x14ac:dyDescent="0.25">
      <c r="A19" s="5" t="s">
        <v>338</v>
      </c>
      <c r="B19" s="63" t="s">
        <v>58</v>
      </c>
      <c r="C19" s="42" t="s">
        <v>38</v>
      </c>
      <c r="D19" s="42">
        <v>1</v>
      </c>
      <c r="E19" s="42"/>
      <c r="F19" s="42"/>
      <c r="G19" s="10"/>
      <c r="H19" s="37">
        <f t="shared" si="0"/>
        <v>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s="22" customFormat="1" x14ac:dyDescent="0.25">
      <c r="A20" s="5" t="s">
        <v>53</v>
      </c>
      <c r="B20" s="63" t="s">
        <v>131</v>
      </c>
      <c r="C20" s="42" t="s">
        <v>38</v>
      </c>
      <c r="D20" s="42">
        <v>1</v>
      </c>
      <c r="E20" s="42"/>
      <c r="F20" s="42"/>
      <c r="G20" s="10"/>
      <c r="H20" s="37">
        <f t="shared" si="0"/>
        <v>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</row>
    <row r="21" spans="1:1010" s="22" customFormat="1" x14ac:dyDescent="0.25">
      <c r="A21" s="5" t="s">
        <v>339</v>
      </c>
      <c r="B21" s="63" t="s">
        <v>340</v>
      </c>
      <c r="C21" s="42" t="s">
        <v>38</v>
      </c>
      <c r="D21" s="42">
        <v>2</v>
      </c>
      <c r="E21" s="92"/>
      <c r="F21" s="92"/>
      <c r="G21" s="94"/>
      <c r="H21" s="37">
        <f t="shared" si="0"/>
        <v>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</row>
    <row r="22" spans="1:1010" s="22" customFormat="1" x14ac:dyDescent="0.25">
      <c r="A22" s="5" t="s">
        <v>588</v>
      </c>
      <c r="B22" s="63" t="s">
        <v>76</v>
      </c>
      <c r="C22" s="42" t="s">
        <v>38</v>
      </c>
      <c r="D22" s="42">
        <v>1</v>
      </c>
      <c r="E22" s="92"/>
      <c r="F22" s="92"/>
      <c r="G22" s="94"/>
      <c r="H22" s="37">
        <f t="shared" si="0"/>
        <v>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</row>
    <row r="23" spans="1:1010" ht="14.4" x14ac:dyDescent="0.3">
      <c r="A23" s="5" t="s">
        <v>589</v>
      </c>
      <c r="B23" s="63" t="s">
        <v>71</v>
      </c>
      <c r="C23" s="42" t="s">
        <v>38</v>
      </c>
      <c r="D23" s="42">
        <v>1</v>
      </c>
      <c r="E23" s="42"/>
      <c r="F23" s="42"/>
      <c r="G23" s="10"/>
      <c r="H23" s="37">
        <f t="shared" si="0"/>
        <v>1</v>
      </c>
    </row>
    <row r="24" spans="1:1010" x14ac:dyDescent="0.25">
      <c r="A24" s="5" t="s">
        <v>590</v>
      </c>
      <c r="B24" s="63" t="s">
        <v>88</v>
      </c>
      <c r="C24" s="42" t="s">
        <v>38</v>
      </c>
      <c r="D24" s="42">
        <v>1</v>
      </c>
      <c r="E24" s="92"/>
      <c r="F24" s="92"/>
      <c r="G24" s="94"/>
      <c r="H24" s="37">
        <f t="shared" si="0"/>
        <v>1</v>
      </c>
    </row>
    <row r="25" spans="1:1010" x14ac:dyDescent="0.25">
      <c r="A25" s="5" t="s">
        <v>591</v>
      </c>
      <c r="B25" s="63" t="s">
        <v>592</v>
      </c>
      <c r="C25" s="42" t="s">
        <v>38</v>
      </c>
      <c r="D25" s="42">
        <v>2</v>
      </c>
      <c r="E25" s="92"/>
      <c r="F25" s="92"/>
      <c r="G25" s="94"/>
      <c r="H25" s="37">
        <f t="shared" si="0"/>
        <v>2</v>
      </c>
    </row>
    <row r="26" spans="1:1010" x14ac:dyDescent="0.25">
      <c r="A26" s="5" t="s">
        <v>344</v>
      </c>
      <c r="B26" s="63" t="s">
        <v>71</v>
      </c>
      <c r="C26" s="42" t="s">
        <v>38</v>
      </c>
      <c r="D26" s="42">
        <v>2</v>
      </c>
      <c r="E26" s="92"/>
      <c r="F26" s="92"/>
      <c r="G26" s="94"/>
      <c r="H26" s="37">
        <f t="shared" si="0"/>
        <v>2</v>
      </c>
    </row>
    <row r="27" spans="1:1010" x14ac:dyDescent="0.25">
      <c r="A27" s="5" t="s">
        <v>593</v>
      </c>
      <c r="B27" s="63" t="s">
        <v>153</v>
      </c>
      <c r="C27" s="42" t="s">
        <v>38</v>
      </c>
      <c r="D27" s="42">
        <v>1</v>
      </c>
      <c r="E27" s="92"/>
      <c r="F27" s="92"/>
      <c r="G27" s="94"/>
      <c r="H27" s="37">
        <f t="shared" si="0"/>
        <v>1</v>
      </c>
    </row>
    <row r="28" spans="1:1010" x14ac:dyDescent="0.25">
      <c r="A28" s="91" t="s">
        <v>349</v>
      </c>
      <c r="B28" s="91" t="s">
        <v>350</v>
      </c>
      <c r="C28" s="95" t="s">
        <v>39</v>
      </c>
      <c r="D28" s="95">
        <v>2</v>
      </c>
      <c r="E28" s="42">
        <v>12</v>
      </c>
      <c r="F28" s="95">
        <v>18</v>
      </c>
      <c r="G28" s="94">
        <v>15</v>
      </c>
      <c r="H28" s="37">
        <f t="shared" si="0"/>
        <v>47</v>
      </c>
    </row>
    <row r="29" spans="1:1010" x14ac:dyDescent="0.25">
      <c r="A29" s="91" t="s">
        <v>348</v>
      </c>
      <c r="B29" s="91" t="s">
        <v>88</v>
      </c>
      <c r="C29" s="95" t="s">
        <v>39</v>
      </c>
      <c r="D29" s="95">
        <v>2</v>
      </c>
      <c r="E29" s="42"/>
      <c r="F29" s="95"/>
      <c r="G29" s="94"/>
      <c r="H29" s="37">
        <f t="shared" ref="H29:H33" si="1">SUM(D29,E29,F29,G29)</f>
        <v>2</v>
      </c>
    </row>
    <row r="30" spans="1:1010" x14ac:dyDescent="0.25">
      <c r="A30" s="91" t="s">
        <v>351</v>
      </c>
      <c r="B30" s="91" t="s">
        <v>123</v>
      </c>
      <c r="C30" s="95" t="s">
        <v>39</v>
      </c>
      <c r="D30" s="95">
        <v>1</v>
      </c>
      <c r="E30" s="42"/>
      <c r="F30" s="95"/>
      <c r="G30" s="94"/>
      <c r="H30" s="37">
        <f t="shared" si="1"/>
        <v>1</v>
      </c>
    </row>
    <row r="31" spans="1:1010" x14ac:dyDescent="0.25">
      <c r="A31" s="91" t="s">
        <v>352</v>
      </c>
      <c r="B31" s="91" t="s">
        <v>197</v>
      </c>
      <c r="C31" s="95" t="s">
        <v>39</v>
      </c>
      <c r="D31" s="95">
        <v>1</v>
      </c>
      <c r="E31" s="42"/>
      <c r="F31" s="95"/>
      <c r="G31" s="10"/>
      <c r="H31" s="37">
        <f t="shared" si="1"/>
        <v>1</v>
      </c>
    </row>
    <row r="32" spans="1:1010" x14ac:dyDescent="0.25">
      <c r="A32" s="91" t="s">
        <v>347</v>
      </c>
      <c r="B32" s="91" t="s">
        <v>156</v>
      </c>
      <c r="C32" s="93" t="s">
        <v>10</v>
      </c>
      <c r="D32" s="95">
        <v>1</v>
      </c>
      <c r="E32" s="92"/>
      <c r="F32" s="93"/>
      <c r="G32" s="94"/>
      <c r="H32" s="37">
        <f t="shared" si="1"/>
        <v>1</v>
      </c>
    </row>
    <row r="33" spans="1:8" ht="13.8" thickBot="1" x14ac:dyDescent="0.3">
      <c r="A33" s="104" t="s">
        <v>353</v>
      </c>
      <c r="B33" s="104" t="s">
        <v>354</v>
      </c>
      <c r="C33" s="110" t="s">
        <v>7</v>
      </c>
      <c r="D33" s="110">
        <v>2</v>
      </c>
      <c r="E33" s="105"/>
      <c r="F33" s="110"/>
      <c r="G33" s="109"/>
      <c r="H33" s="16">
        <f t="shared" si="1"/>
        <v>2</v>
      </c>
    </row>
    <row r="34" spans="1:8" x14ac:dyDescent="0.25">
      <c r="H34" s="13"/>
    </row>
    <row r="35" spans="1:8" x14ac:dyDescent="0.25">
      <c r="H35" s="13"/>
    </row>
    <row r="36" spans="1:8" x14ac:dyDescent="0.25">
      <c r="H36" s="13"/>
    </row>
    <row r="37" spans="1:8" x14ac:dyDescent="0.25">
      <c r="H37" s="13"/>
    </row>
    <row r="38" spans="1:8" x14ac:dyDescent="0.25">
      <c r="H38" s="13"/>
    </row>
    <row r="39" spans="1:8" x14ac:dyDescent="0.25">
      <c r="H39" s="13"/>
    </row>
    <row r="40" spans="1:8" x14ac:dyDescent="0.25">
      <c r="H40" s="13"/>
    </row>
    <row r="41" spans="1:8" x14ac:dyDescent="0.25">
      <c r="H41" s="13"/>
    </row>
    <row r="42" spans="1:8" x14ac:dyDescent="0.25">
      <c r="H42" s="13"/>
    </row>
    <row r="43" spans="1:8" x14ac:dyDescent="0.25">
      <c r="H43" s="13"/>
    </row>
    <row r="44" spans="1:8" x14ac:dyDescent="0.25">
      <c r="H44" s="13"/>
    </row>
    <row r="45" spans="1:8" x14ac:dyDescent="0.25">
      <c r="H45" s="13"/>
    </row>
    <row r="46" spans="1:8" x14ac:dyDescent="0.25">
      <c r="H46" s="13"/>
    </row>
    <row r="50" spans="2:1010" x14ac:dyDescent="0.25">
      <c r="B50" s="2" t="s">
        <v>18</v>
      </c>
      <c r="C50" s="3">
        <f>COUNTIF(C5:C49,"predškoláčky")</f>
        <v>7</v>
      </c>
      <c r="D50" s="3">
        <f>SUM(D5:D49)</f>
        <v>44</v>
      </c>
      <c r="E50" s="3">
        <f>SUM(E5:E49)</f>
        <v>12</v>
      </c>
      <c r="F50" s="3">
        <f>SUM(F5:F49)</f>
        <v>30</v>
      </c>
      <c r="G50" s="3">
        <f>SUM(G5:G49)</f>
        <v>23</v>
      </c>
      <c r="H50" s="3">
        <f>SUM(H5:H49)</f>
        <v>109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6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10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4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1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1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371"/>
  <sheetViews>
    <sheetView workbookViewId="0"/>
  </sheetViews>
  <sheetFormatPr defaultRowHeight="13.2" x14ac:dyDescent="0.25"/>
  <cols>
    <col min="1" max="1" width="26.6640625" customWidth="1"/>
    <col min="2" max="3" width="13.6640625" customWidth="1"/>
    <col min="4" max="8" width="7.109375" customWidth="1"/>
  </cols>
  <sheetData>
    <row r="1" spans="1:8" x14ac:dyDescent="0.25">
      <c r="A1" t="s">
        <v>361</v>
      </c>
    </row>
    <row r="2" spans="1:8" ht="13.8" thickBot="1" x14ac:dyDescent="0.3"/>
    <row r="3" spans="1:8" x14ac:dyDescent="0.25">
      <c r="A3" s="132"/>
      <c r="B3" s="132"/>
      <c r="C3" s="132"/>
      <c r="D3" s="139" t="s">
        <v>23</v>
      </c>
      <c r="E3" s="20" t="s">
        <v>22</v>
      </c>
      <c r="F3" s="20" t="s">
        <v>362</v>
      </c>
      <c r="G3" s="133" t="s">
        <v>19</v>
      </c>
      <c r="H3" s="20"/>
    </row>
    <row r="4" spans="1:8" ht="13.8" thickBot="1" x14ac:dyDescent="0.3">
      <c r="A4" s="7" t="s">
        <v>0</v>
      </c>
      <c r="B4" s="7" t="s">
        <v>1</v>
      </c>
      <c r="C4" s="7" t="s">
        <v>2</v>
      </c>
      <c r="D4" s="8" t="s">
        <v>4</v>
      </c>
      <c r="E4" s="9" t="s">
        <v>3</v>
      </c>
      <c r="F4" s="9" t="s">
        <v>3</v>
      </c>
      <c r="G4" s="9" t="s">
        <v>3</v>
      </c>
      <c r="H4" s="136" t="s">
        <v>4</v>
      </c>
    </row>
    <row r="5" spans="1:8" x14ac:dyDescent="0.25">
      <c r="A5" s="63" t="s">
        <v>594</v>
      </c>
      <c r="B5" s="91" t="s">
        <v>225</v>
      </c>
      <c r="C5" s="42" t="s">
        <v>21</v>
      </c>
      <c r="D5" s="42">
        <v>2</v>
      </c>
      <c r="E5" s="93">
        <v>2</v>
      </c>
      <c r="F5" s="93"/>
      <c r="G5" s="94"/>
      <c r="H5" s="37">
        <f t="shared" ref="H5:H12" si="0">SUM(D5,E5,F5,G5)</f>
        <v>4</v>
      </c>
    </row>
    <row r="6" spans="1:8" x14ac:dyDescent="0.25">
      <c r="A6" s="91" t="s">
        <v>595</v>
      </c>
      <c r="B6" s="91" t="s">
        <v>285</v>
      </c>
      <c r="C6" s="42" t="s">
        <v>21</v>
      </c>
      <c r="D6" s="42">
        <v>2</v>
      </c>
      <c r="E6" s="93"/>
      <c r="F6" s="93"/>
      <c r="G6" s="94"/>
      <c r="H6" s="37">
        <f t="shared" si="0"/>
        <v>2</v>
      </c>
    </row>
    <row r="7" spans="1:8" x14ac:dyDescent="0.25">
      <c r="A7" s="91" t="s">
        <v>596</v>
      </c>
      <c r="B7" s="91" t="s">
        <v>391</v>
      </c>
      <c r="C7" s="42" t="s">
        <v>21</v>
      </c>
      <c r="D7" s="42">
        <v>2</v>
      </c>
      <c r="E7" s="93">
        <v>3</v>
      </c>
      <c r="F7" s="93"/>
      <c r="G7" s="94"/>
      <c r="H7" s="37">
        <f t="shared" si="0"/>
        <v>5</v>
      </c>
    </row>
    <row r="8" spans="1:8" x14ac:dyDescent="0.25">
      <c r="A8" s="63" t="s">
        <v>597</v>
      </c>
      <c r="B8" s="91" t="s">
        <v>159</v>
      </c>
      <c r="C8" s="42" t="s">
        <v>21</v>
      </c>
      <c r="D8" s="42">
        <v>1</v>
      </c>
      <c r="E8" s="93"/>
      <c r="F8" s="93"/>
      <c r="G8" s="94"/>
      <c r="H8" s="37">
        <f t="shared" si="0"/>
        <v>1</v>
      </c>
    </row>
    <row r="9" spans="1:8" x14ac:dyDescent="0.25">
      <c r="A9" s="5" t="s">
        <v>598</v>
      </c>
      <c r="B9" s="63" t="s">
        <v>456</v>
      </c>
      <c r="C9" s="42" t="s">
        <v>38</v>
      </c>
      <c r="D9" s="42">
        <v>1</v>
      </c>
      <c r="E9" s="92">
        <v>6</v>
      </c>
      <c r="F9" s="92"/>
      <c r="G9" s="94"/>
      <c r="H9" s="37">
        <f t="shared" si="0"/>
        <v>7</v>
      </c>
    </row>
    <row r="10" spans="1:8" x14ac:dyDescent="0.25">
      <c r="A10" s="5" t="s">
        <v>599</v>
      </c>
      <c r="B10" s="63" t="s">
        <v>76</v>
      </c>
      <c r="C10" s="42" t="s">
        <v>38</v>
      </c>
      <c r="D10" s="42">
        <v>2</v>
      </c>
      <c r="E10" s="42"/>
      <c r="F10" s="42"/>
      <c r="G10" s="10"/>
      <c r="H10" s="37">
        <f t="shared" si="0"/>
        <v>2</v>
      </c>
    </row>
    <row r="11" spans="1:8" x14ac:dyDescent="0.25">
      <c r="A11" s="5" t="s">
        <v>596</v>
      </c>
      <c r="B11" s="63" t="s">
        <v>600</v>
      </c>
      <c r="C11" s="42" t="s">
        <v>38</v>
      </c>
      <c r="D11" s="42">
        <v>2</v>
      </c>
      <c r="E11" s="92"/>
      <c r="F11" s="92"/>
      <c r="G11" s="94"/>
      <c r="H11" s="37">
        <f t="shared" si="0"/>
        <v>2</v>
      </c>
    </row>
    <row r="12" spans="1:8" ht="13.8" thickBot="1" x14ac:dyDescent="0.3">
      <c r="A12" s="130" t="s">
        <v>601</v>
      </c>
      <c r="B12" s="106" t="s">
        <v>569</v>
      </c>
      <c r="C12" s="105" t="s">
        <v>38</v>
      </c>
      <c r="D12" s="105">
        <v>1</v>
      </c>
      <c r="E12" s="107"/>
      <c r="F12" s="107"/>
      <c r="G12" s="109"/>
      <c r="H12" s="16">
        <f t="shared" si="0"/>
        <v>1</v>
      </c>
    </row>
    <row r="13" spans="1:8" x14ac:dyDescent="0.25">
      <c r="H13" s="13"/>
    </row>
    <row r="14" spans="1:8" x14ac:dyDescent="0.25">
      <c r="H14" s="13"/>
    </row>
    <row r="15" spans="1:8" x14ac:dyDescent="0.25">
      <c r="H15" s="13"/>
    </row>
    <row r="16" spans="1:8" x14ac:dyDescent="0.25">
      <c r="H16" s="13"/>
    </row>
    <row r="17" spans="8:8" x14ac:dyDescent="0.25">
      <c r="H17" s="13"/>
    </row>
    <row r="18" spans="8:8" x14ac:dyDescent="0.25">
      <c r="H18" s="13"/>
    </row>
    <row r="19" spans="8:8" x14ac:dyDescent="0.25">
      <c r="H19" s="13"/>
    </row>
    <row r="20" spans="8:8" x14ac:dyDescent="0.25">
      <c r="H20" s="13"/>
    </row>
    <row r="21" spans="8:8" x14ac:dyDescent="0.25">
      <c r="H21" s="13"/>
    </row>
    <row r="22" spans="8:8" x14ac:dyDescent="0.25">
      <c r="H22" s="13"/>
    </row>
    <row r="23" spans="8:8" x14ac:dyDescent="0.25">
      <c r="H23" s="13"/>
    </row>
    <row r="24" spans="8:8" x14ac:dyDescent="0.25">
      <c r="H24" s="13"/>
    </row>
    <row r="25" spans="8:8" x14ac:dyDescent="0.25">
      <c r="H25" s="13"/>
    </row>
    <row r="26" spans="8:8" x14ac:dyDescent="0.25">
      <c r="H26" s="13"/>
    </row>
    <row r="27" spans="8:8" x14ac:dyDescent="0.25">
      <c r="H27" s="13"/>
    </row>
    <row r="28" spans="8:8" x14ac:dyDescent="0.25">
      <c r="H28" s="13"/>
    </row>
    <row r="29" spans="8:8" x14ac:dyDescent="0.25">
      <c r="H29" s="13"/>
    </row>
    <row r="30" spans="8:8" x14ac:dyDescent="0.25">
      <c r="H30" s="13"/>
    </row>
    <row r="31" spans="8:8" x14ac:dyDescent="0.25">
      <c r="H31" s="13"/>
    </row>
    <row r="32" spans="8:8" x14ac:dyDescent="0.25">
      <c r="H32" s="13"/>
    </row>
    <row r="33" spans="8:8" x14ac:dyDescent="0.25">
      <c r="H33" s="13"/>
    </row>
    <row r="34" spans="8:8" x14ac:dyDescent="0.25">
      <c r="H34" s="13"/>
    </row>
    <row r="35" spans="8:8" x14ac:dyDescent="0.25">
      <c r="H35" s="13"/>
    </row>
    <row r="36" spans="8:8" x14ac:dyDescent="0.25">
      <c r="H36" s="13"/>
    </row>
    <row r="37" spans="8:8" x14ac:dyDescent="0.25">
      <c r="H37" s="13"/>
    </row>
    <row r="38" spans="8:8" x14ac:dyDescent="0.25">
      <c r="H38" s="13"/>
    </row>
    <row r="39" spans="8:8" x14ac:dyDescent="0.25">
      <c r="H39" s="13"/>
    </row>
    <row r="40" spans="8:8" x14ac:dyDescent="0.25">
      <c r="H40" s="13"/>
    </row>
    <row r="41" spans="8:8" x14ac:dyDescent="0.25">
      <c r="H41" s="13"/>
    </row>
    <row r="42" spans="8:8" x14ac:dyDescent="0.25">
      <c r="H42" s="13"/>
    </row>
    <row r="43" spans="8:8" x14ac:dyDescent="0.25">
      <c r="H43" s="13"/>
    </row>
    <row r="44" spans="8:8" x14ac:dyDescent="0.25">
      <c r="H44" s="13"/>
    </row>
    <row r="45" spans="8:8" x14ac:dyDescent="0.25">
      <c r="H45" s="13"/>
    </row>
    <row r="46" spans="8:8" x14ac:dyDescent="0.25">
      <c r="H46" s="13"/>
    </row>
    <row r="47" spans="8:8" x14ac:dyDescent="0.25">
      <c r="H47" s="13"/>
    </row>
    <row r="48" spans="8:8" x14ac:dyDescent="0.25">
      <c r="H48" s="13"/>
    </row>
    <row r="49" spans="1:9" x14ac:dyDescent="0.25">
      <c r="H49" s="13"/>
    </row>
    <row r="50" spans="1:9" x14ac:dyDescent="0.25">
      <c r="A50" s="2"/>
      <c r="B50" s="2" t="s">
        <v>18</v>
      </c>
      <c r="C50" s="3">
        <f>COUNTIF(C5:C49,"predškoláčky")</f>
        <v>0</v>
      </c>
      <c r="D50" s="3">
        <f>SUM(D5:D49)</f>
        <v>13</v>
      </c>
      <c r="E50" s="3">
        <f>SUM(E5:E49)</f>
        <v>11</v>
      </c>
      <c r="F50" s="3">
        <f>SUM(F5:F49)</f>
        <v>0</v>
      </c>
      <c r="G50" s="3">
        <f>SUM(G5:G49)</f>
        <v>0</v>
      </c>
      <c r="H50" s="13">
        <f>SUM(H5:H49)</f>
        <v>24</v>
      </c>
      <c r="I50" s="2"/>
    </row>
    <row r="51" spans="1:9" x14ac:dyDescent="0.25">
      <c r="A51" s="2"/>
      <c r="B51" s="2" t="s">
        <v>21</v>
      </c>
      <c r="C51" s="3">
        <f>COUNTIF(C5:C49,"najml.žiačky")</f>
        <v>4</v>
      </c>
      <c r="D51" s="3"/>
      <c r="E51" s="3"/>
      <c r="F51" s="3"/>
      <c r="G51" s="3"/>
      <c r="H51" s="13"/>
      <c r="I51" s="2"/>
    </row>
    <row r="52" spans="1:9" x14ac:dyDescent="0.25">
      <c r="A52" s="2"/>
      <c r="B52" s="2" t="s">
        <v>5</v>
      </c>
      <c r="C52" s="3">
        <f>COUNTIF(C5:C49,"ml. žiačky")</f>
        <v>4</v>
      </c>
      <c r="D52" s="3"/>
      <c r="E52" s="3"/>
      <c r="F52" s="3"/>
      <c r="G52" s="3"/>
      <c r="H52" s="13"/>
      <c r="I52" s="2"/>
    </row>
    <row r="53" spans="1:9" x14ac:dyDescent="0.25">
      <c r="A53" s="2"/>
      <c r="B53" s="2" t="s">
        <v>6</v>
      </c>
      <c r="C53" s="3">
        <f>COUNTIF(C5:C49,"st. žiačky")</f>
        <v>0</v>
      </c>
      <c r="D53" s="3"/>
      <c r="E53" s="3"/>
      <c r="F53" s="3"/>
      <c r="G53" s="3"/>
      <c r="H53" s="13"/>
      <c r="I53" s="2"/>
    </row>
    <row r="54" spans="1:9" x14ac:dyDescent="0.25">
      <c r="A54" s="2"/>
      <c r="B54" s="2" t="s">
        <v>10</v>
      </c>
      <c r="C54" s="3">
        <f>COUNTIF(C5:C50,"juniorky")</f>
        <v>0</v>
      </c>
      <c r="D54" s="3"/>
      <c r="E54" s="3"/>
      <c r="F54" s="3"/>
      <c r="G54" s="3"/>
      <c r="H54" s="13"/>
      <c r="I54" s="2"/>
    </row>
    <row r="55" spans="1:9" x14ac:dyDescent="0.25">
      <c r="A55" s="2"/>
      <c r="B55" s="2" t="s">
        <v>7</v>
      </c>
      <c r="C55" s="3">
        <f>COUNTIF(C5:C49,"seniorky")</f>
        <v>0</v>
      </c>
      <c r="D55" s="3"/>
      <c r="E55" s="3"/>
      <c r="F55" s="3"/>
      <c r="G55" s="3"/>
      <c r="H55" s="13"/>
      <c r="I55" s="2"/>
    </row>
    <row r="56" spans="1:9" x14ac:dyDescent="0.25">
      <c r="H56" s="44"/>
    </row>
    <row r="57" spans="1:9" x14ac:dyDescent="0.25">
      <c r="H57" s="44"/>
    </row>
    <row r="58" spans="1:9" x14ac:dyDescent="0.25">
      <c r="H58" s="44"/>
    </row>
    <row r="59" spans="1:9" x14ac:dyDescent="0.25">
      <c r="H59" s="44"/>
    </row>
    <row r="60" spans="1:9" x14ac:dyDescent="0.25">
      <c r="H60" s="44"/>
    </row>
    <row r="61" spans="1:9" x14ac:dyDescent="0.25">
      <c r="H61" s="44"/>
    </row>
    <row r="62" spans="1:9" x14ac:dyDescent="0.25">
      <c r="H62" s="44"/>
    </row>
    <row r="63" spans="1:9" x14ac:dyDescent="0.25">
      <c r="H63" s="44"/>
    </row>
    <row r="64" spans="1:9" x14ac:dyDescent="0.25">
      <c r="H64" s="44"/>
    </row>
    <row r="65" spans="8:8" x14ac:dyDescent="0.25">
      <c r="H65" s="44"/>
    </row>
    <row r="66" spans="8:8" x14ac:dyDescent="0.25">
      <c r="H66" s="44"/>
    </row>
    <row r="67" spans="8:8" x14ac:dyDescent="0.25">
      <c r="H67" s="44"/>
    </row>
    <row r="68" spans="8:8" x14ac:dyDescent="0.25">
      <c r="H68" s="44"/>
    </row>
    <row r="69" spans="8:8" x14ac:dyDescent="0.25">
      <c r="H69" s="44"/>
    </row>
    <row r="70" spans="8:8" x14ac:dyDescent="0.25">
      <c r="H70" s="44"/>
    </row>
    <row r="71" spans="8:8" x14ac:dyDescent="0.25">
      <c r="H71" s="44"/>
    </row>
    <row r="72" spans="8:8" x14ac:dyDescent="0.25">
      <c r="H72" s="44"/>
    </row>
    <row r="73" spans="8:8" x14ac:dyDescent="0.25">
      <c r="H73" s="44"/>
    </row>
    <row r="74" spans="8:8" x14ac:dyDescent="0.25">
      <c r="H74" s="44"/>
    </row>
    <row r="75" spans="8:8" x14ac:dyDescent="0.25">
      <c r="H75" s="44"/>
    </row>
    <row r="76" spans="8:8" x14ac:dyDescent="0.25">
      <c r="H76" s="44"/>
    </row>
    <row r="77" spans="8:8" x14ac:dyDescent="0.25">
      <c r="H77" s="44"/>
    </row>
    <row r="78" spans="8:8" x14ac:dyDescent="0.25">
      <c r="H78" s="44"/>
    </row>
    <row r="79" spans="8:8" x14ac:dyDescent="0.25">
      <c r="H79" s="44"/>
    </row>
    <row r="80" spans="8:8" x14ac:dyDescent="0.25">
      <c r="H80" s="44"/>
    </row>
    <row r="81" spans="8:8" x14ac:dyDescent="0.25">
      <c r="H81" s="44"/>
    </row>
    <row r="82" spans="8:8" x14ac:dyDescent="0.25">
      <c r="H82" s="44"/>
    </row>
    <row r="83" spans="8:8" x14ac:dyDescent="0.25">
      <c r="H83" s="44"/>
    </row>
    <row r="84" spans="8:8" x14ac:dyDescent="0.25">
      <c r="H84" s="44"/>
    </row>
    <row r="85" spans="8:8" x14ac:dyDescent="0.25">
      <c r="H85" s="44"/>
    </row>
    <row r="86" spans="8:8" x14ac:dyDescent="0.25">
      <c r="H86" s="44"/>
    </row>
    <row r="87" spans="8:8" x14ac:dyDescent="0.25">
      <c r="H87" s="44"/>
    </row>
    <row r="88" spans="8:8" x14ac:dyDescent="0.25">
      <c r="H88" s="44"/>
    </row>
    <row r="89" spans="8:8" x14ac:dyDescent="0.25">
      <c r="H89" s="44"/>
    </row>
    <row r="90" spans="8:8" x14ac:dyDescent="0.25">
      <c r="H90" s="44"/>
    </row>
    <row r="91" spans="8:8" x14ac:dyDescent="0.25">
      <c r="H91" s="44"/>
    </row>
    <row r="92" spans="8:8" x14ac:dyDescent="0.25">
      <c r="H92" s="44"/>
    </row>
    <row r="93" spans="8:8" x14ac:dyDescent="0.25">
      <c r="H93" s="44"/>
    </row>
    <row r="94" spans="8:8" x14ac:dyDescent="0.25">
      <c r="H94" s="44"/>
    </row>
    <row r="95" spans="8:8" x14ac:dyDescent="0.25">
      <c r="H95" s="44"/>
    </row>
    <row r="96" spans="8:8" x14ac:dyDescent="0.25">
      <c r="H96" s="44"/>
    </row>
    <row r="97" spans="8:8" x14ac:dyDescent="0.25">
      <c r="H97" s="44"/>
    </row>
    <row r="98" spans="8:8" x14ac:dyDescent="0.25">
      <c r="H98" s="44"/>
    </row>
    <row r="99" spans="8:8" x14ac:dyDescent="0.25">
      <c r="H99" s="44"/>
    </row>
    <row r="100" spans="8:8" x14ac:dyDescent="0.25">
      <c r="H100" s="44"/>
    </row>
    <row r="101" spans="8:8" x14ac:dyDescent="0.25">
      <c r="H101" s="44"/>
    </row>
    <row r="102" spans="8:8" x14ac:dyDescent="0.25">
      <c r="H102" s="44"/>
    </row>
    <row r="103" spans="8:8" x14ac:dyDescent="0.25">
      <c r="H103" s="44"/>
    </row>
    <row r="104" spans="8:8" x14ac:dyDescent="0.25">
      <c r="H104" s="44"/>
    </row>
    <row r="105" spans="8:8" x14ac:dyDescent="0.25">
      <c r="H105" s="44"/>
    </row>
    <row r="106" spans="8:8" x14ac:dyDescent="0.25">
      <c r="H106" s="44"/>
    </row>
    <row r="107" spans="8:8" x14ac:dyDescent="0.25">
      <c r="H107" s="44"/>
    </row>
    <row r="108" spans="8:8" x14ac:dyDescent="0.25">
      <c r="H108" s="44"/>
    </row>
    <row r="109" spans="8:8" x14ac:dyDescent="0.25">
      <c r="H109" s="44"/>
    </row>
    <row r="110" spans="8:8" x14ac:dyDescent="0.25">
      <c r="H110" s="44"/>
    </row>
    <row r="111" spans="8:8" x14ac:dyDescent="0.25">
      <c r="H111" s="44"/>
    </row>
    <row r="112" spans="8:8" x14ac:dyDescent="0.25">
      <c r="H112" s="44"/>
    </row>
    <row r="113" spans="8:8" x14ac:dyDescent="0.25">
      <c r="H113" s="44"/>
    </row>
    <row r="114" spans="8:8" x14ac:dyDescent="0.25">
      <c r="H114" s="44"/>
    </row>
    <row r="115" spans="8:8" x14ac:dyDescent="0.25">
      <c r="H115" s="44"/>
    </row>
    <row r="116" spans="8:8" x14ac:dyDescent="0.25">
      <c r="H116" s="44"/>
    </row>
    <row r="117" spans="8:8" x14ac:dyDescent="0.25">
      <c r="H117" s="44"/>
    </row>
    <row r="118" spans="8:8" x14ac:dyDescent="0.25">
      <c r="H118" s="44"/>
    </row>
    <row r="119" spans="8:8" x14ac:dyDescent="0.25">
      <c r="H119" s="44"/>
    </row>
    <row r="120" spans="8:8" x14ac:dyDescent="0.25">
      <c r="H120" s="44"/>
    </row>
    <row r="121" spans="8:8" x14ac:dyDescent="0.25">
      <c r="H121" s="44"/>
    </row>
    <row r="122" spans="8:8" x14ac:dyDescent="0.25">
      <c r="H122" s="44"/>
    </row>
    <row r="123" spans="8:8" x14ac:dyDescent="0.25">
      <c r="H123" s="44"/>
    </row>
    <row r="124" spans="8:8" x14ac:dyDescent="0.25">
      <c r="H124" s="44"/>
    </row>
    <row r="125" spans="8:8" x14ac:dyDescent="0.25">
      <c r="H125" s="44"/>
    </row>
    <row r="126" spans="8:8" x14ac:dyDescent="0.25">
      <c r="H126" s="44"/>
    </row>
    <row r="127" spans="8:8" x14ac:dyDescent="0.25">
      <c r="H127" s="44"/>
    </row>
    <row r="128" spans="8:8" x14ac:dyDescent="0.25">
      <c r="H128" s="44"/>
    </row>
    <row r="129" spans="8:8" x14ac:dyDescent="0.25">
      <c r="H129" s="44"/>
    </row>
    <row r="130" spans="8:8" x14ac:dyDescent="0.25">
      <c r="H130" s="44"/>
    </row>
    <row r="131" spans="8:8" x14ac:dyDescent="0.25">
      <c r="H131" s="44"/>
    </row>
    <row r="132" spans="8:8" x14ac:dyDescent="0.25">
      <c r="H132" s="44"/>
    </row>
    <row r="133" spans="8:8" x14ac:dyDescent="0.25">
      <c r="H133" s="44"/>
    </row>
    <row r="134" spans="8:8" x14ac:dyDescent="0.25">
      <c r="H134" s="44"/>
    </row>
    <row r="135" spans="8:8" x14ac:dyDescent="0.25">
      <c r="H135" s="44"/>
    </row>
    <row r="136" spans="8:8" x14ac:dyDescent="0.25">
      <c r="H136" s="44"/>
    </row>
    <row r="137" spans="8:8" x14ac:dyDescent="0.25">
      <c r="H137" s="44"/>
    </row>
    <row r="138" spans="8:8" x14ac:dyDescent="0.25">
      <c r="H138" s="44"/>
    </row>
    <row r="139" spans="8:8" x14ac:dyDescent="0.25">
      <c r="H139" s="44"/>
    </row>
    <row r="140" spans="8:8" x14ac:dyDescent="0.25">
      <c r="H140" s="44"/>
    </row>
    <row r="141" spans="8:8" x14ac:dyDescent="0.25">
      <c r="H141" s="44"/>
    </row>
    <row r="142" spans="8:8" x14ac:dyDescent="0.25">
      <c r="H142" s="44"/>
    </row>
    <row r="143" spans="8:8" x14ac:dyDescent="0.25">
      <c r="H143" s="44"/>
    </row>
    <row r="144" spans="8:8" x14ac:dyDescent="0.25">
      <c r="H144" s="44"/>
    </row>
    <row r="145" spans="8:8" x14ac:dyDescent="0.25">
      <c r="H145" s="44"/>
    </row>
    <row r="146" spans="8:8" x14ac:dyDescent="0.25">
      <c r="H146" s="44"/>
    </row>
    <row r="147" spans="8:8" x14ac:dyDescent="0.25">
      <c r="H147" s="44"/>
    </row>
    <row r="148" spans="8:8" x14ac:dyDescent="0.25">
      <c r="H148" s="44"/>
    </row>
    <row r="149" spans="8:8" x14ac:dyDescent="0.25">
      <c r="H149" s="44"/>
    </row>
    <row r="150" spans="8:8" x14ac:dyDescent="0.25">
      <c r="H150" s="44"/>
    </row>
    <row r="151" spans="8:8" x14ac:dyDescent="0.25">
      <c r="H151" s="44"/>
    </row>
    <row r="152" spans="8:8" x14ac:dyDescent="0.25">
      <c r="H152" s="44"/>
    </row>
    <row r="153" spans="8:8" x14ac:dyDescent="0.25">
      <c r="H153" s="44"/>
    </row>
    <row r="154" spans="8:8" x14ac:dyDescent="0.25">
      <c r="H154" s="44"/>
    </row>
    <row r="155" spans="8:8" x14ac:dyDescent="0.25">
      <c r="H155" s="44"/>
    </row>
    <row r="156" spans="8:8" x14ac:dyDescent="0.25">
      <c r="H156" s="44"/>
    </row>
    <row r="157" spans="8:8" x14ac:dyDescent="0.25">
      <c r="H157" s="44"/>
    </row>
    <row r="158" spans="8:8" x14ac:dyDescent="0.25">
      <c r="H158" s="44"/>
    </row>
    <row r="159" spans="8:8" x14ac:dyDescent="0.25">
      <c r="H159" s="44"/>
    </row>
    <row r="160" spans="8:8" x14ac:dyDescent="0.25">
      <c r="H160" s="44"/>
    </row>
    <row r="161" spans="8:8" x14ac:dyDescent="0.25">
      <c r="H161" s="44"/>
    </row>
    <row r="162" spans="8:8" x14ac:dyDescent="0.25">
      <c r="H162" s="44"/>
    </row>
    <row r="163" spans="8:8" x14ac:dyDescent="0.25">
      <c r="H163" s="44"/>
    </row>
    <row r="164" spans="8:8" x14ac:dyDescent="0.25">
      <c r="H164" s="44"/>
    </row>
    <row r="165" spans="8:8" x14ac:dyDescent="0.25">
      <c r="H165" s="44"/>
    </row>
    <row r="166" spans="8:8" x14ac:dyDescent="0.25">
      <c r="H166" s="44"/>
    </row>
    <row r="167" spans="8:8" x14ac:dyDescent="0.25">
      <c r="H167" s="44"/>
    </row>
    <row r="168" spans="8:8" x14ac:dyDescent="0.25">
      <c r="H168" s="44"/>
    </row>
    <row r="169" spans="8:8" x14ac:dyDescent="0.25">
      <c r="H169" s="44"/>
    </row>
    <row r="170" spans="8:8" x14ac:dyDescent="0.25">
      <c r="H170" s="44"/>
    </row>
    <row r="171" spans="8:8" x14ac:dyDescent="0.25">
      <c r="H171" s="44"/>
    </row>
    <row r="172" spans="8:8" x14ac:dyDescent="0.25">
      <c r="H172" s="44"/>
    </row>
    <row r="173" spans="8:8" x14ac:dyDescent="0.25">
      <c r="H173" s="44"/>
    </row>
    <row r="174" spans="8:8" x14ac:dyDescent="0.25">
      <c r="H174" s="44"/>
    </row>
    <row r="175" spans="8:8" x14ac:dyDescent="0.25">
      <c r="H175" s="44"/>
    </row>
    <row r="176" spans="8:8" x14ac:dyDescent="0.25">
      <c r="H176" s="44"/>
    </row>
    <row r="177" spans="8:8" x14ac:dyDescent="0.25">
      <c r="H177" s="44"/>
    </row>
    <row r="178" spans="8:8" x14ac:dyDescent="0.25">
      <c r="H178" s="44"/>
    </row>
    <row r="179" spans="8:8" x14ac:dyDescent="0.25">
      <c r="H179" s="44"/>
    </row>
    <row r="180" spans="8:8" x14ac:dyDescent="0.25">
      <c r="H180" s="44"/>
    </row>
    <row r="181" spans="8:8" x14ac:dyDescent="0.25">
      <c r="H181" s="44"/>
    </row>
    <row r="182" spans="8:8" x14ac:dyDescent="0.25">
      <c r="H182" s="44"/>
    </row>
    <row r="183" spans="8:8" x14ac:dyDescent="0.25">
      <c r="H183" s="44"/>
    </row>
    <row r="184" spans="8:8" x14ac:dyDescent="0.25">
      <c r="H184" s="44"/>
    </row>
    <row r="185" spans="8:8" x14ac:dyDescent="0.25">
      <c r="H185" s="44"/>
    </row>
    <row r="186" spans="8:8" x14ac:dyDescent="0.25">
      <c r="H186" s="44"/>
    </row>
    <row r="187" spans="8:8" x14ac:dyDescent="0.25">
      <c r="H187" s="44"/>
    </row>
    <row r="188" spans="8:8" x14ac:dyDescent="0.25">
      <c r="H188" s="44"/>
    </row>
    <row r="189" spans="8:8" x14ac:dyDescent="0.25">
      <c r="H189" s="44"/>
    </row>
    <row r="190" spans="8:8" x14ac:dyDescent="0.25">
      <c r="H190" s="44"/>
    </row>
    <row r="191" spans="8:8" x14ac:dyDescent="0.25">
      <c r="H191" s="44"/>
    </row>
    <row r="192" spans="8:8" x14ac:dyDescent="0.25">
      <c r="H192" s="44"/>
    </row>
    <row r="193" spans="8:8" x14ac:dyDescent="0.25">
      <c r="H193" s="44"/>
    </row>
    <row r="194" spans="8:8" x14ac:dyDescent="0.25">
      <c r="H194" s="44"/>
    </row>
    <row r="195" spans="8:8" x14ac:dyDescent="0.25">
      <c r="H195" s="44"/>
    </row>
    <row r="196" spans="8:8" x14ac:dyDescent="0.25">
      <c r="H196" s="44"/>
    </row>
    <row r="197" spans="8:8" x14ac:dyDescent="0.25">
      <c r="H197" s="44"/>
    </row>
    <row r="198" spans="8:8" x14ac:dyDescent="0.25">
      <c r="H198" s="44"/>
    </row>
    <row r="199" spans="8:8" x14ac:dyDescent="0.25">
      <c r="H199" s="44"/>
    </row>
    <row r="200" spans="8:8" x14ac:dyDescent="0.25">
      <c r="H200" s="44"/>
    </row>
    <row r="201" spans="8:8" x14ac:dyDescent="0.25">
      <c r="H201" s="44"/>
    </row>
    <row r="202" spans="8:8" x14ac:dyDescent="0.25">
      <c r="H202" s="44"/>
    </row>
    <row r="203" spans="8:8" x14ac:dyDescent="0.25">
      <c r="H203" s="44"/>
    </row>
    <row r="204" spans="8:8" x14ac:dyDescent="0.25">
      <c r="H204" s="44"/>
    </row>
    <row r="205" spans="8:8" x14ac:dyDescent="0.25">
      <c r="H205" s="44"/>
    </row>
    <row r="206" spans="8:8" x14ac:dyDescent="0.25">
      <c r="H206" s="44"/>
    </row>
    <row r="207" spans="8:8" x14ac:dyDescent="0.25">
      <c r="H207" s="44"/>
    </row>
    <row r="208" spans="8:8" x14ac:dyDescent="0.25">
      <c r="H208" s="44"/>
    </row>
    <row r="209" spans="8:8" x14ac:dyDescent="0.25">
      <c r="H209" s="44"/>
    </row>
    <row r="210" spans="8:8" x14ac:dyDescent="0.25">
      <c r="H210" s="44"/>
    </row>
    <row r="211" spans="8:8" x14ac:dyDescent="0.25">
      <c r="H211" s="44"/>
    </row>
    <row r="212" spans="8:8" x14ac:dyDescent="0.25">
      <c r="H212" s="44"/>
    </row>
    <row r="213" spans="8:8" x14ac:dyDescent="0.25">
      <c r="H213" s="44"/>
    </row>
    <row r="214" spans="8:8" x14ac:dyDescent="0.25">
      <c r="H214" s="44"/>
    </row>
    <row r="215" spans="8:8" x14ac:dyDescent="0.25">
      <c r="H215" s="44"/>
    </row>
    <row r="216" spans="8:8" x14ac:dyDescent="0.25">
      <c r="H216" s="44"/>
    </row>
    <row r="217" spans="8:8" x14ac:dyDescent="0.25">
      <c r="H217" s="44"/>
    </row>
    <row r="218" spans="8:8" x14ac:dyDescent="0.25">
      <c r="H218" s="44"/>
    </row>
    <row r="219" spans="8:8" x14ac:dyDescent="0.25">
      <c r="H219" s="44"/>
    </row>
    <row r="220" spans="8:8" x14ac:dyDescent="0.25">
      <c r="H220" s="44"/>
    </row>
    <row r="221" spans="8:8" x14ac:dyDescent="0.25">
      <c r="H221" s="44"/>
    </row>
    <row r="222" spans="8:8" x14ac:dyDescent="0.25">
      <c r="H222" s="44"/>
    </row>
    <row r="223" spans="8:8" x14ac:dyDescent="0.25">
      <c r="H223" s="44"/>
    </row>
    <row r="224" spans="8:8" x14ac:dyDescent="0.25">
      <c r="H224" s="44"/>
    </row>
    <row r="225" spans="8:8" x14ac:dyDescent="0.25">
      <c r="H225" s="44"/>
    </row>
    <row r="226" spans="8:8" x14ac:dyDescent="0.25">
      <c r="H226" s="44"/>
    </row>
    <row r="227" spans="8:8" x14ac:dyDescent="0.25">
      <c r="H227" s="44"/>
    </row>
    <row r="228" spans="8:8" x14ac:dyDescent="0.25">
      <c r="H228" s="44"/>
    </row>
    <row r="229" spans="8:8" x14ac:dyDescent="0.25">
      <c r="H229" s="44"/>
    </row>
    <row r="230" spans="8:8" x14ac:dyDescent="0.25">
      <c r="H230" s="44"/>
    </row>
    <row r="231" spans="8:8" x14ac:dyDescent="0.25">
      <c r="H231" s="44"/>
    </row>
    <row r="232" spans="8:8" x14ac:dyDescent="0.25">
      <c r="H232" s="44"/>
    </row>
    <row r="233" spans="8:8" x14ac:dyDescent="0.25">
      <c r="H233" s="44"/>
    </row>
    <row r="234" spans="8:8" x14ac:dyDescent="0.25">
      <c r="H234" s="44"/>
    </row>
    <row r="235" spans="8:8" x14ac:dyDescent="0.25">
      <c r="H235" s="44"/>
    </row>
    <row r="236" spans="8:8" x14ac:dyDescent="0.25">
      <c r="H236" s="44"/>
    </row>
    <row r="237" spans="8:8" x14ac:dyDescent="0.25">
      <c r="H237" s="44"/>
    </row>
    <row r="238" spans="8:8" x14ac:dyDescent="0.25">
      <c r="H238" s="44"/>
    </row>
    <row r="239" spans="8:8" x14ac:dyDescent="0.25">
      <c r="H239" s="44"/>
    </row>
    <row r="240" spans="8:8" x14ac:dyDescent="0.25">
      <c r="H240" s="44"/>
    </row>
    <row r="241" spans="8:8" x14ac:dyDescent="0.25">
      <c r="H241" s="44"/>
    </row>
    <row r="242" spans="8:8" x14ac:dyDescent="0.25">
      <c r="H242" s="44"/>
    </row>
    <row r="243" spans="8:8" x14ac:dyDescent="0.25">
      <c r="H243" s="44"/>
    </row>
    <row r="244" spans="8:8" x14ac:dyDescent="0.25">
      <c r="H244" s="44"/>
    </row>
    <row r="245" spans="8:8" x14ac:dyDescent="0.25">
      <c r="H245" s="44"/>
    </row>
    <row r="246" spans="8:8" x14ac:dyDescent="0.25">
      <c r="H246" s="44"/>
    </row>
    <row r="247" spans="8:8" x14ac:dyDescent="0.25">
      <c r="H247" s="44"/>
    </row>
    <row r="248" spans="8:8" x14ac:dyDescent="0.25">
      <c r="H248" s="44"/>
    </row>
    <row r="249" spans="8:8" x14ac:dyDescent="0.25">
      <c r="H249" s="44"/>
    </row>
    <row r="250" spans="8:8" x14ac:dyDescent="0.25">
      <c r="H250" s="44"/>
    </row>
    <row r="251" spans="8:8" x14ac:dyDescent="0.25">
      <c r="H251" s="44"/>
    </row>
    <row r="252" spans="8:8" x14ac:dyDescent="0.25">
      <c r="H252" s="44"/>
    </row>
    <row r="253" spans="8:8" x14ac:dyDescent="0.25">
      <c r="H253" s="44"/>
    </row>
    <row r="254" spans="8:8" x14ac:dyDescent="0.25">
      <c r="H254" s="44"/>
    </row>
    <row r="255" spans="8:8" x14ac:dyDescent="0.25">
      <c r="H255" s="44"/>
    </row>
    <row r="256" spans="8:8" x14ac:dyDescent="0.25">
      <c r="H256" s="44"/>
    </row>
    <row r="257" spans="8:8" x14ac:dyDescent="0.25">
      <c r="H257" s="44"/>
    </row>
    <row r="258" spans="8:8" x14ac:dyDescent="0.25">
      <c r="H258" s="44"/>
    </row>
    <row r="259" spans="8:8" x14ac:dyDescent="0.25">
      <c r="H259" s="44"/>
    </row>
    <row r="260" spans="8:8" x14ac:dyDescent="0.25">
      <c r="H260" s="44"/>
    </row>
    <row r="261" spans="8:8" x14ac:dyDescent="0.25">
      <c r="H261" s="44"/>
    </row>
    <row r="262" spans="8:8" x14ac:dyDescent="0.25">
      <c r="H262" s="44"/>
    </row>
    <row r="263" spans="8:8" x14ac:dyDescent="0.25">
      <c r="H263" s="44"/>
    </row>
    <row r="264" spans="8:8" x14ac:dyDescent="0.25">
      <c r="H264" s="44"/>
    </row>
    <row r="265" spans="8:8" x14ac:dyDescent="0.25">
      <c r="H265" s="44"/>
    </row>
    <row r="266" spans="8:8" x14ac:dyDescent="0.25">
      <c r="H266" s="44"/>
    </row>
    <row r="267" spans="8:8" x14ac:dyDescent="0.25">
      <c r="H267" s="44"/>
    </row>
    <row r="268" spans="8:8" x14ac:dyDescent="0.25">
      <c r="H268" s="44"/>
    </row>
    <row r="269" spans="8:8" x14ac:dyDescent="0.25">
      <c r="H269" s="44"/>
    </row>
    <row r="270" spans="8:8" x14ac:dyDescent="0.25">
      <c r="H270" s="44"/>
    </row>
    <row r="271" spans="8:8" x14ac:dyDescent="0.25">
      <c r="H271" s="44"/>
    </row>
    <row r="272" spans="8:8" x14ac:dyDescent="0.25">
      <c r="H272" s="44"/>
    </row>
    <row r="273" spans="8:8" x14ac:dyDescent="0.25">
      <c r="H273" s="44"/>
    </row>
    <row r="274" spans="8:8" x14ac:dyDescent="0.25">
      <c r="H274" s="44"/>
    </row>
    <row r="275" spans="8:8" x14ac:dyDescent="0.25">
      <c r="H275" s="44"/>
    </row>
    <row r="276" spans="8:8" x14ac:dyDescent="0.25">
      <c r="H276" s="44"/>
    </row>
    <row r="277" spans="8:8" x14ac:dyDescent="0.25">
      <c r="H277" s="44"/>
    </row>
    <row r="278" spans="8:8" x14ac:dyDescent="0.25">
      <c r="H278" s="44"/>
    </row>
    <row r="279" spans="8:8" x14ac:dyDescent="0.25">
      <c r="H279" s="44"/>
    </row>
    <row r="280" spans="8:8" x14ac:dyDescent="0.25">
      <c r="H280" s="44"/>
    </row>
    <row r="281" spans="8:8" x14ac:dyDescent="0.25">
      <c r="H281" s="44"/>
    </row>
    <row r="282" spans="8:8" x14ac:dyDescent="0.25">
      <c r="H282" s="44"/>
    </row>
    <row r="283" spans="8:8" x14ac:dyDescent="0.25">
      <c r="H283" s="44"/>
    </row>
    <row r="284" spans="8:8" x14ac:dyDescent="0.25">
      <c r="H284" s="44"/>
    </row>
    <row r="285" spans="8:8" x14ac:dyDescent="0.25">
      <c r="H285" s="44"/>
    </row>
    <row r="286" spans="8:8" x14ac:dyDescent="0.25">
      <c r="H286" s="44"/>
    </row>
    <row r="287" spans="8:8" x14ac:dyDescent="0.25">
      <c r="H287" s="44"/>
    </row>
    <row r="288" spans="8:8" x14ac:dyDescent="0.25">
      <c r="H288" s="44"/>
    </row>
    <row r="289" spans="8:8" x14ac:dyDescent="0.25">
      <c r="H289" s="44"/>
    </row>
    <row r="290" spans="8:8" x14ac:dyDescent="0.25">
      <c r="H290" s="44"/>
    </row>
    <row r="291" spans="8:8" x14ac:dyDescent="0.25">
      <c r="H291" s="44"/>
    </row>
    <row r="292" spans="8:8" x14ac:dyDescent="0.25">
      <c r="H292" s="44"/>
    </row>
    <row r="293" spans="8:8" x14ac:dyDescent="0.25">
      <c r="H293" s="44"/>
    </row>
    <row r="294" spans="8:8" x14ac:dyDescent="0.25">
      <c r="H294" s="44"/>
    </row>
    <row r="295" spans="8:8" x14ac:dyDescent="0.25">
      <c r="H295" s="44"/>
    </row>
    <row r="296" spans="8:8" x14ac:dyDescent="0.25">
      <c r="H296" s="44"/>
    </row>
    <row r="297" spans="8:8" x14ac:dyDescent="0.25">
      <c r="H297" s="44"/>
    </row>
    <row r="298" spans="8:8" x14ac:dyDescent="0.25">
      <c r="H298" s="44"/>
    </row>
    <row r="299" spans="8:8" x14ac:dyDescent="0.25">
      <c r="H299" s="44"/>
    </row>
    <row r="300" spans="8:8" x14ac:dyDescent="0.25">
      <c r="H300" s="44"/>
    </row>
    <row r="301" spans="8:8" x14ac:dyDescent="0.25">
      <c r="H301" s="44"/>
    </row>
    <row r="302" spans="8:8" x14ac:dyDescent="0.25">
      <c r="H302" s="44"/>
    </row>
    <row r="303" spans="8:8" x14ac:dyDescent="0.25">
      <c r="H303" s="44"/>
    </row>
    <row r="304" spans="8:8" x14ac:dyDescent="0.25">
      <c r="H304" s="44"/>
    </row>
    <row r="305" spans="8:8" x14ac:dyDescent="0.25">
      <c r="H305" s="44"/>
    </row>
    <row r="306" spans="8:8" x14ac:dyDescent="0.25">
      <c r="H306" s="44"/>
    </row>
    <row r="307" spans="8:8" x14ac:dyDescent="0.25">
      <c r="H307" s="44"/>
    </row>
    <row r="308" spans="8:8" x14ac:dyDescent="0.25">
      <c r="H308" s="44"/>
    </row>
    <row r="309" spans="8:8" x14ac:dyDescent="0.25">
      <c r="H309" s="44"/>
    </row>
    <row r="310" spans="8:8" x14ac:dyDescent="0.25">
      <c r="H310" s="44"/>
    </row>
    <row r="311" spans="8:8" x14ac:dyDescent="0.25">
      <c r="H311" s="44"/>
    </row>
    <row r="312" spans="8:8" x14ac:dyDescent="0.25">
      <c r="H312" s="44"/>
    </row>
    <row r="313" spans="8:8" x14ac:dyDescent="0.25">
      <c r="H313" s="44"/>
    </row>
    <row r="314" spans="8:8" x14ac:dyDescent="0.25">
      <c r="H314" s="44"/>
    </row>
    <row r="315" spans="8:8" x14ac:dyDescent="0.25">
      <c r="H315" s="44"/>
    </row>
    <row r="316" spans="8:8" x14ac:dyDescent="0.25">
      <c r="H316" s="44"/>
    </row>
    <row r="317" spans="8:8" x14ac:dyDescent="0.25">
      <c r="H317" s="44"/>
    </row>
    <row r="318" spans="8:8" x14ac:dyDescent="0.25">
      <c r="H318" s="44"/>
    </row>
    <row r="319" spans="8:8" x14ac:dyDescent="0.25">
      <c r="H319" s="44"/>
    </row>
    <row r="320" spans="8:8" x14ac:dyDescent="0.25">
      <c r="H320" s="44"/>
    </row>
    <row r="321" spans="8:8" x14ac:dyDescent="0.25">
      <c r="H321" s="44"/>
    </row>
    <row r="322" spans="8:8" x14ac:dyDescent="0.25">
      <c r="H322" s="44"/>
    </row>
    <row r="323" spans="8:8" x14ac:dyDescent="0.25">
      <c r="H323" s="44"/>
    </row>
    <row r="324" spans="8:8" x14ac:dyDescent="0.25">
      <c r="H324" s="44"/>
    </row>
    <row r="325" spans="8:8" x14ac:dyDescent="0.25">
      <c r="H325" s="44"/>
    </row>
    <row r="326" spans="8:8" x14ac:dyDescent="0.25">
      <c r="H326" s="44"/>
    </row>
    <row r="327" spans="8:8" x14ac:dyDescent="0.25">
      <c r="H327" s="44"/>
    </row>
    <row r="328" spans="8:8" x14ac:dyDescent="0.25">
      <c r="H328" s="44"/>
    </row>
    <row r="329" spans="8:8" x14ac:dyDescent="0.25">
      <c r="H329" s="44"/>
    </row>
    <row r="330" spans="8:8" x14ac:dyDescent="0.25">
      <c r="H330" s="44"/>
    </row>
    <row r="331" spans="8:8" x14ac:dyDescent="0.25">
      <c r="H331" s="44"/>
    </row>
    <row r="332" spans="8:8" x14ac:dyDescent="0.25">
      <c r="H332" s="44"/>
    </row>
    <row r="333" spans="8:8" x14ac:dyDescent="0.25">
      <c r="H333" s="44"/>
    </row>
    <row r="334" spans="8:8" x14ac:dyDescent="0.25">
      <c r="H334" s="44"/>
    </row>
    <row r="335" spans="8:8" x14ac:dyDescent="0.25">
      <c r="H335" s="44"/>
    </row>
    <row r="336" spans="8:8" x14ac:dyDescent="0.25">
      <c r="H336" s="44"/>
    </row>
    <row r="337" spans="8:8" x14ac:dyDescent="0.25">
      <c r="H337" s="44"/>
    </row>
    <row r="338" spans="8:8" x14ac:dyDescent="0.25">
      <c r="H338" s="44"/>
    </row>
    <row r="339" spans="8:8" x14ac:dyDescent="0.25">
      <c r="H339" s="44"/>
    </row>
    <row r="340" spans="8:8" x14ac:dyDescent="0.25">
      <c r="H340" s="44"/>
    </row>
    <row r="341" spans="8:8" x14ac:dyDescent="0.25">
      <c r="H341" s="44"/>
    </row>
    <row r="342" spans="8:8" x14ac:dyDescent="0.25">
      <c r="H342" s="44"/>
    </row>
    <row r="343" spans="8:8" x14ac:dyDescent="0.25">
      <c r="H343" s="44"/>
    </row>
    <row r="344" spans="8:8" x14ac:dyDescent="0.25">
      <c r="H344" s="44"/>
    </row>
    <row r="345" spans="8:8" x14ac:dyDescent="0.25">
      <c r="H345" s="44"/>
    </row>
    <row r="346" spans="8:8" x14ac:dyDescent="0.25">
      <c r="H346" s="44"/>
    </row>
    <row r="347" spans="8:8" x14ac:dyDescent="0.25">
      <c r="H347" s="44"/>
    </row>
    <row r="348" spans="8:8" x14ac:dyDescent="0.25">
      <c r="H348" s="44"/>
    </row>
    <row r="349" spans="8:8" x14ac:dyDescent="0.25">
      <c r="H349" s="44"/>
    </row>
    <row r="350" spans="8:8" x14ac:dyDescent="0.25">
      <c r="H350" s="44"/>
    </row>
    <row r="351" spans="8:8" x14ac:dyDescent="0.25">
      <c r="H351" s="44"/>
    </row>
    <row r="352" spans="8:8" x14ac:dyDescent="0.25">
      <c r="H352" s="44"/>
    </row>
    <row r="353" spans="8:8" x14ac:dyDescent="0.25">
      <c r="H353" s="44"/>
    </row>
    <row r="354" spans="8:8" x14ac:dyDescent="0.25">
      <c r="H354" s="44"/>
    </row>
    <row r="355" spans="8:8" x14ac:dyDescent="0.25">
      <c r="H355" s="44"/>
    </row>
    <row r="356" spans="8:8" x14ac:dyDescent="0.25">
      <c r="H356" s="44"/>
    </row>
    <row r="357" spans="8:8" x14ac:dyDescent="0.25">
      <c r="H357" s="44"/>
    </row>
    <row r="358" spans="8:8" x14ac:dyDescent="0.25">
      <c r="H358" s="44"/>
    </row>
    <row r="359" spans="8:8" x14ac:dyDescent="0.25">
      <c r="H359" s="44"/>
    </row>
    <row r="360" spans="8:8" x14ac:dyDescent="0.25">
      <c r="H360" s="44"/>
    </row>
    <row r="361" spans="8:8" x14ac:dyDescent="0.25">
      <c r="H361" s="44"/>
    </row>
    <row r="362" spans="8:8" x14ac:dyDescent="0.25">
      <c r="H362" s="44"/>
    </row>
    <row r="363" spans="8:8" x14ac:dyDescent="0.25">
      <c r="H363" s="44"/>
    </row>
    <row r="364" spans="8:8" x14ac:dyDescent="0.25">
      <c r="H364" s="44"/>
    </row>
    <row r="365" spans="8:8" x14ac:dyDescent="0.25">
      <c r="H365" s="44"/>
    </row>
    <row r="366" spans="8:8" x14ac:dyDescent="0.25">
      <c r="H366" s="44"/>
    </row>
    <row r="367" spans="8:8" x14ac:dyDescent="0.25">
      <c r="H367" s="44"/>
    </row>
    <row r="368" spans="8:8" x14ac:dyDescent="0.25">
      <c r="H368" s="44"/>
    </row>
    <row r="369" spans="8:8" x14ac:dyDescent="0.25">
      <c r="H369" s="44"/>
    </row>
    <row r="370" spans="8:8" x14ac:dyDescent="0.25">
      <c r="H370" s="44"/>
    </row>
    <row r="371" spans="8:8" x14ac:dyDescent="0.25">
      <c r="H371" s="4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10"/>
  <sheetViews>
    <sheetView workbookViewId="0">
      <selection activeCell="S27" sqref="S27"/>
    </sheetView>
  </sheetViews>
  <sheetFormatPr defaultRowHeight="13.2" x14ac:dyDescent="0.25"/>
  <cols>
    <col min="1" max="1" width="15.6640625" customWidth="1"/>
    <col min="4" max="4" width="10.6640625" customWidth="1"/>
  </cols>
  <sheetData>
    <row r="1" spans="1:4" x14ac:dyDescent="0.25">
      <c r="A1" t="s">
        <v>615</v>
      </c>
      <c r="D1" t="s">
        <v>614</v>
      </c>
    </row>
    <row r="3" spans="1:4" x14ac:dyDescent="0.25">
      <c r="A3" s="2" t="s">
        <v>18</v>
      </c>
      <c r="B3">
        <f>SUM(AGaF_Žilina!C50,AriwaGym_Bratislava!C50,GA_BA!C50,,GaF_Žilina!C50,GK_Brezno!C50,GK_Elán_Prievidza!C71,,,GTS_Zlaté_Moravce!C50,,Gymnastické_centrum_BA!C50,Gymnastik_Košice!C70,GY_TA_Poprad!C50,Happy_Gym_Pezinok!C50,KŠG_Handlová!C51,KŠG_Lipt_Mikuláš!C50,KŠG_Martin!C50,KGŠ_Slávia_Trnava!C51,LUNA_GYM!C50,Považská_Bystrica!C50,Slávia_Prešov!C50,Slávia_UK_Bratislava!C50,ŠG_Topoľčany!C49,Šikovná_sova_GK_DS!C50,,,TJ_Sokol_Vrútky!C50,XBS_gymnastics!C50)</f>
        <v>103</v>
      </c>
      <c r="D3">
        <f ca="1">_xlfn.SHEETS()-2</f>
        <v>23</v>
      </c>
    </row>
    <row r="4" spans="1:4" x14ac:dyDescent="0.25">
      <c r="A4" s="2" t="s">
        <v>21</v>
      </c>
      <c r="B4">
        <f>SUM(AGaF_Žilina!C51,AriwaGym_Bratislava!C51,GA_BA!C51,,GaF_Žilina!C51,GK_Brezno!C51,GK_Elán_Prievidza!C72,,,GTS_Zlaté_Moravce!C51,,Gymnastické_centrum_BA!C51,Gymnastik_Košice!C71,GY_TA_Poprad!C51,Happy_Gym_Pezinok!C51,KŠG_Handlová!C52,KŠG_Lipt_Mikuláš!C51,KŠG_Martin!C51,KGŠ_Slávia_Trnava!C52,LUNA_GYM!C51,Považská_Bystrica!C51,Slávia_Prešov!C51,Slávia_UK_Bratislava!C51,ŠG_Topoľčany!C50,Šikovná_sova_GK_DS!C51,,,TJ_Sokol_Vrútky!C51,XBS_gymnastics!C51)</f>
        <v>113</v>
      </c>
    </row>
    <row r="5" spans="1:4" x14ac:dyDescent="0.25">
      <c r="A5" s="2" t="s">
        <v>5</v>
      </c>
      <c r="B5">
        <f>SUM(AGaF_Žilina!C52,AriwaGym_Bratislava!C52,GA_BA!C52,,GaF_Žilina!C52,GK_Brezno!C52,GK_Elán_Prievidza!C73,,,GTS_Zlaté_Moravce!C52,,Gymnastické_centrum_BA!C52,Gymnastik_Košice!C72,GY_TA_Poprad!C52,Happy_Gym_Pezinok!C52,KŠG_Handlová!C53,KŠG_Lipt_Mikuláš!C52,KŠG_Martin!C52,KGŠ_Slávia_Trnava!C53,LUNA_GYM!C52,Považská_Bystrica!C52,Slávia_Prešov!C52,Slávia_UK_Bratislava!C52,ŠG_Topoľčany!C51,Šikovná_sova_GK_DS!C52,,,TJ_Sokol_Vrútky!C52,XBS_gymnastics!C52)</f>
        <v>113</v>
      </c>
    </row>
    <row r="6" spans="1:4" x14ac:dyDescent="0.25">
      <c r="A6" s="2" t="s">
        <v>6</v>
      </c>
      <c r="B6">
        <f>SUM(AGaF_Žilina!C53,AriwaGym_Bratislava!C53,GA_BA!C53,,GaF_Žilina!C53,GK_Brezno!C53,GK_Elán_Prievidza!C74,,,GTS_Zlaté_Moravce!C53,,Gymnastické_centrum_BA!C53,Gymnastik_Košice!C73,GY_TA_Poprad!C53,Happy_Gym_Pezinok!C53,KŠG_Handlová!C54,KŠG_Lipt_Mikuláš!C53,KŠG_Martin!C53,KGŠ_Slávia_Trnava!C54,LUNA_GYM!C53,Považská_Bystrica!C53,Slávia_Prešov!C53,Slávia_UK_Bratislava!C53,ŠG_Topoľčany!C52,Šikovná_sova_GK_DS!C53,,,TJ_Sokol_Vrútky!C53,XBS_gymnastics!C53)</f>
        <v>90</v>
      </c>
    </row>
    <row r="7" spans="1:4" x14ac:dyDescent="0.25">
      <c r="A7" s="2" t="s">
        <v>10</v>
      </c>
      <c r="B7">
        <f>SUM(AGaF_Žilina!C54,AriwaGym_Bratislava!C54,GA_BA!C54,,GaF_Žilina!C54,GK_Brezno!C54,GK_Elán_Prievidza!C75,,,GTS_Zlaté_Moravce!C54,,Gymnastické_centrum_BA!C54,Gymnastik_Košice!C74,GY_TA_Poprad!C54,Happy_Gym_Pezinok!C54,KŠG_Handlová!C55,KŠG_Lipt_Mikuláš!C54,KŠG_Martin!C54,KGŠ_Slávia_Trnava!C55,LUNA_GYM!C54,Považská_Bystrica!C54,Slávia_Prešov!C54,Slávia_UK_Bratislava!C54,ŠG_Topoľčany!C53,Šikovná_sova_GK_DS!C54,,,TJ_Sokol_Vrútky!C54,XBS_gymnastics!C54)</f>
        <v>16</v>
      </c>
    </row>
    <row r="8" spans="1:4" x14ac:dyDescent="0.25">
      <c r="A8" s="2" t="s">
        <v>7</v>
      </c>
      <c r="B8">
        <f>SUM(AGaF_Žilina!C55,AriwaGym_Bratislava!C55,GA_BA!C55,,GaF_Žilina!C55,GK_Brezno!C55,GK_Elán_Prievidza!C76,,,GTS_Zlaté_Moravce!C55,,Gymnastické_centrum_BA!C55,Gymnastik_Košice!C75,GY_TA_Poprad!C55,Happy_Gym_Pezinok!C55,KŠG_Handlová!C56,KŠG_Lipt_Mikuláš!C55,KŠG_Martin!C55,KGŠ_Slávia_Trnava!C56,LUNA_GYM!C55,Považská_Bystrica!C55,Slávia_Prešov!C55,Slávia_UK_Bratislava!C55,ŠG_Topoľčany!C54,Šikovná_sova_GK_DS!C55,,,TJ_Sokol_Vrútky!C55,XBS_gymnastics!C55)</f>
        <v>10</v>
      </c>
    </row>
    <row r="10" spans="1:4" x14ac:dyDescent="0.25">
      <c r="A10" s="2" t="s">
        <v>32</v>
      </c>
      <c r="B10">
        <f>SUM(B3:B8)</f>
        <v>445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3:O42"/>
  <sheetViews>
    <sheetView tabSelected="1" workbookViewId="0">
      <selection activeCell="M15" sqref="M15"/>
    </sheetView>
  </sheetViews>
  <sheetFormatPr defaultRowHeight="13.2" x14ac:dyDescent="0.25"/>
  <cols>
    <col min="2" max="2" width="33.6640625" customWidth="1"/>
    <col min="3" max="5" width="15.6640625" style="10" customWidth="1"/>
    <col min="6" max="7" width="15.6640625" style="86" customWidth="1"/>
    <col min="8" max="8" width="15.6640625" style="85" customWidth="1"/>
    <col min="9" max="9" width="15.6640625" style="86" customWidth="1"/>
    <col min="10" max="10" width="17.44140625" style="86" customWidth="1"/>
  </cols>
  <sheetData>
    <row r="3" spans="1:10" ht="13.8" thickBot="1" x14ac:dyDescent="0.3"/>
    <row r="4" spans="1:10" s="149" customFormat="1" ht="40.5" customHeight="1" thickBot="1" x14ac:dyDescent="0.3">
      <c r="B4" s="145" t="s">
        <v>24</v>
      </c>
      <c r="C4" s="143" t="s">
        <v>31</v>
      </c>
      <c r="D4" s="144" t="s">
        <v>25</v>
      </c>
      <c r="E4" s="143" t="s">
        <v>26</v>
      </c>
      <c r="F4" s="146" t="s">
        <v>27</v>
      </c>
      <c r="G4" s="146" t="s">
        <v>613</v>
      </c>
      <c r="H4" s="147" t="s">
        <v>28</v>
      </c>
      <c r="I4" s="146" t="s">
        <v>37</v>
      </c>
      <c r="J4" s="148" t="s">
        <v>29</v>
      </c>
    </row>
    <row r="5" spans="1:10" x14ac:dyDescent="0.25">
      <c r="A5">
        <v>1</v>
      </c>
      <c r="B5" s="45" t="str">
        <f>Gymnastik_Košice!A1</f>
        <v>Gymnastik Košice</v>
      </c>
      <c r="C5" s="37">
        <f>Gymnastik_Košice!D70</f>
        <v>65</v>
      </c>
      <c r="D5" s="13">
        <f>SUM(Gymnastik_Košice!E70,Gymnastik_Košice!F70)</f>
        <v>977</v>
      </c>
      <c r="E5" s="37">
        <f>Gymnastik_Košice!G70</f>
        <v>572</v>
      </c>
      <c r="F5" s="36"/>
      <c r="G5" s="36">
        <v>10</v>
      </c>
      <c r="H5" s="74"/>
      <c r="I5" s="36"/>
      <c r="J5" s="141">
        <f t="shared" ref="J5:J42" si="0">SUM(C5:I5)</f>
        <v>1624</v>
      </c>
    </row>
    <row r="6" spans="1:10" x14ac:dyDescent="0.25">
      <c r="A6">
        <v>2</v>
      </c>
      <c r="B6" s="45" t="str">
        <f>AriwaGym_Bratislava!A1</f>
        <v>AriwaGym Bratislava</v>
      </c>
      <c r="C6" s="37">
        <f>AriwaGym_Bratislava!D50</f>
        <v>62</v>
      </c>
      <c r="D6" s="37">
        <f>SUM(AriwaGym_Bratislava!E50,AriwaGym_Bratislava!F50)</f>
        <v>217</v>
      </c>
      <c r="E6" s="37">
        <f>AriwaGym_Bratislava!G50</f>
        <v>171</v>
      </c>
      <c r="F6" s="36">
        <v>55</v>
      </c>
      <c r="G6" s="36"/>
      <c r="H6" s="74"/>
      <c r="I6" s="36"/>
      <c r="J6" s="141">
        <f t="shared" si="0"/>
        <v>505</v>
      </c>
    </row>
    <row r="7" spans="1:10" x14ac:dyDescent="0.25">
      <c r="A7">
        <v>3</v>
      </c>
      <c r="B7" s="45" t="str">
        <f>KGŠ_Slávia_Trnava!A1</f>
        <v>KGŠ Slávia Trnava</v>
      </c>
      <c r="C7" s="37">
        <f>KGŠ_Slávia_Trnava!D51</f>
        <v>37</v>
      </c>
      <c r="D7" s="37">
        <f>SUM(KGŠ_Slávia_Trnava!E51,KGŠ_Slávia_Trnava!F51)</f>
        <v>124</v>
      </c>
      <c r="E7" s="37">
        <f>KGŠ_Slávia_Trnava!G51</f>
        <v>82</v>
      </c>
      <c r="F7" s="36">
        <v>100</v>
      </c>
      <c r="G7" s="36"/>
      <c r="H7" s="74">
        <v>100</v>
      </c>
      <c r="I7" s="36"/>
      <c r="J7" s="141">
        <f t="shared" si="0"/>
        <v>443</v>
      </c>
    </row>
    <row r="8" spans="1:10" x14ac:dyDescent="0.25">
      <c r="A8">
        <v>4</v>
      </c>
      <c r="B8" s="45" t="str">
        <f>KŠG_Martin!A1</f>
        <v>KŠG Martin</v>
      </c>
      <c r="C8" s="37">
        <f>KŠG_Martin!D50</f>
        <v>17</v>
      </c>
      <c r="D8" s="37">
        <f>KŠG_Martin!H50</f>
        <v>266</v>
      </c>
      <c r="E8" s="37">
        <f>KŠG_Martin!G50</f>
        <v>114</v>
      </c>
      <c r="F8" s="36"/>
      <c r="G8" s="36"/>
      <c r="H8" s="74"/>
      <c r="I8" s="36"/>
      <c r="J8" s="141">
        <f t="shared" si="0"/>
        <v>397</v>
      </c>
    </row>
    <row r="9" spans="1:10" x14ac:dyDescent="0.25">
      <c r="A9">
        <v>5</v>
      </c>
      <c r="B9" s="45" t="str">
        <f>KŠG_Handlová!A1</f>
        <v>KŠG Handlová</v>
      </c>
      <c r="C9" s="37">
        <f>KŠG_Handlová!D51</f>
        <v>35</v>
      </c>
      <c r="D9" s="37">
        <f>SUM(KŠG_Handlová!E51,KŠG_Handlová!F51)</f>
        <v>220</v>
      </c>
      <c r="E9" s="37">
        <f>KŠG_Handlová!G51</f>
        <v>82</v>
      </c>
      <c r="F9" s="36">
        <v>25</v>
      </c>
      <c r="G9" s="36"/>
      <c r="H9" s="74"/>
      <c r="I9" s="36"/>
      <c r="J9" s="141">
        <f t="shared" si="0"/>
        <v>362</v>
      </c>
    </row>
    <row r="10" spans="1:10" x14ac:dyDescent="0.25">
      <c r="A10">
        <v>6</v>
      </c>
      <c r="B10" s="45" t="str">
        <f>Happy_Gym_Pezinok!A1</f>
        <v>Happy Gym Pezinok</v>
      </c>
      <c r="C10" s="37">
        <f>Happy_Gym_Pezinok!D50</f>
        <v>28</v>
      </c>
      <c r="D10" s="37">
        <f>SUM(Happy_Gym_Pezinok!E50,Happy_Gym_Pezinok!F50)</f>
        <v>0</v>
      </c>
      <c r="E10" s="37">
        <f>Happy_Gym_Pezinok!G50</f>
        <v>0</v>
      </c>
      <c r="F10" s="36"/>
      <c r="G10" s="36"/>
      <c r="H10" s="74">
        <v>320</v>
      </c>
      <c r="I10" s="36"/>
      <c r="J10" s="141">
        <f t="shared" si="0"/>
        <v>348</v>
      </c>
    </row>
    <row r="11" spans="1:10" x14ac:dyDescent="0.25">
      <c r="A11">
        <v>7</v>
      </c>
      <c r="B11" s="46" t="str">
        <f>GA_BA!A1</f>
        <v>GA-BA</v>
      </c>
      <c r="C11" s="37">
        <f>GA_BA!D50</f>
        <v>14</v>
      </c>
      <c r="D11" s="37">
        <f>SUM(GA_BA!E50,GA_BA!F50)</f>
        <v>179</v>
      </c>
      <c r="E11" s="37">
        <f>GA_BA!G50</f>
        <v>121</v>
      </c>
      <c r="F11" s="36"/>
      <c r="G11" s="36"/>
      <c r="H11" s="74"/>
      <c r="I11" s="36"/>
      <c r="J11" s="141">
        <f t="shared" si="0"/>
        <v>314</v>
      </c>
    </row>
    <row r="12" spans="1:10" x14ac:dyDescent="0.25">
      <c r="A12">
        <v>8</v>
      </c>
      <c r="B12" s="45" t="s">
        <v>42</v>
      </c>
      <c r="C12" s="37">
        <f>GaF_Žilina!D50</f>
        <v>39</v>
      </c>
      <c r="D12" s="37">
        <f>SUM(GaF_Žilina!E50,GaF_Žilina!F50)</f>
        <v>186</v>
      </c>
      <c r="E12" s="37">
        <f>GaF_Žilina!G50</f>
        <v>56</v>
      </c>
      <c r="F12" s="36"/>
      <c r="G12" s="36"/>
      <c r="H12" s="74"/>
      <c r="I12" s="36"/>
      <c r="J12" s="141">
        <f t="shared" si="0"/>
        <v>281</v>
      </c>
    </row>
    <row r="13" spans="1:10" x14ac:dyDescent="0.25">
      <c r="A13">
        <v>9</v>
      </c>
      <c r="B13" s="45" t="str">
        <f>LUNA_GYM!A1</f>
        <v>LUNA GYM</v>
      </c>
      <c r="C13" s="37">
        <f>LUNA_GYM!D50</f>
        <v>17</v>
      </c>
      <c r="D13" s="13">
        <f>SUM(LUNA_GYM!E50,LUNA_GYM!F50)</f>
        <v>142</v>
      </c>
      <c r="E13" s="37">
        <f>LUNA_GYM!G50</f>
        <v>121</v>
      </c>
      <c r="F13" s="36"/>
      <c r="G13" s="36"/>
      <c r="H13" s="74"/>
      <c r="I13" s="36"/>
      <c r="J13" s="141">
        <f t="shared" si="0"/>
        <v>280</v>
      </c>
    </row>
    <row r="14" spans="1:10" x14ac:dyDescent="0.25">
      <c r="A14">
        <v>10</v>
      </c>
      <c r="B14" s="45" t="str">
        <f>TJ_Sokol_Vrútky!A1</f>
        <v>TJ Sokol Vrútky</v>
      </c>
      <c r="C14" s="37">
        <f>TJ_Sokol_Vrútky!D50</f>
        <v>44</v>
      </c>
      <c r="D14" s="37">
        <f>TJ_Sokol_Vrútky!H50</f>
        <v>109</v>
      </c>
      <c r="E14" s="37">
        <f>TJ_Sokol_Vrútky!G50</f>
        <v>23</v>
      </c>
      <c r="F14" s="36">
        <v>40</v>
      </c>
      <c r="G14" s="36"/>
      <c r="H14" s="74">
        <v>60</v>
      </c>
      <c r="I14" s="36"/>
      <c r="J14" s="141">
        <f t="shared" si="0"/>
        <v>276</v>
      </c>
    </row>
    <row r="15" spans="1:10" x14ac:dyDescent="0.25">
      <c r="A15">
        <v>11</v>
      </c>
      <c r="B15" s="45" t="str">
        <f>GK_Elán_Prievidza!A1</f>
        <v>GK Elán Prievidza</v>
      </c>
      <c r="C15" s="37">
        <f>GK_Elán_Prievidza!D71</f>
        <v>80</v>
      </c>
      <c r="D15" s="37">
        <f>SUM(GK_Elán_Prievidza!E71,GK_Elán_Prievidza!F71)</f>
        <v>125</v>
      </c>
      <c r="E15" s="37">
        <f>GK_Elán_Prievidza!G71</f>
        <v>71</v>
      </c>
      <c r="F15" s="36"/>
      <c r="G15" s="36"/>
      <c r="H15" s="74"/>
      <c r="I15" s="36"/>
      <c r="J15" s="141">
        <f t="shared" si="0"/>
        <v>276</v>
      </c>
    </row>
    <row r="16" spans="1:10" x14ac:dyDescent="0.25">
      <c r="A16">
        <v>12</v>
      </c>
      <c r="B16" s="45" t="str">
        <f>KŠG_Lipt_Mikuláš!A1</f>
        <v>KŠG Lipt. Mikuláš</v>
      </c>
      <c r="C16" s="37">
        <f>KŠG_Lipt_Mikuláš!D50</f>
        <v>50</v>
      </c>
      <c r="D16" s="37">
        <f>SUM(KŠG_Lipt_Mikuláš!E50,KŠG_Lipt_Mikuláš!F50)</f>
        <v>146</v>
      </c>
      <c r="E16" s="37">
        <f>KŠG_Lipt_Mikuláš!G50</f>
        <v>62</v>
      </c>
      <c r="F16" s="36"/>
      <c r="G16" s="36">
        <v>10</v>
      </c>
      <c r="H16" s="74"/>
      <c r="I16" s="36"/>
      <c r="J16" s="141">
        <f t="shared" si="0"/>
        <v>268</v>
      </c>
    </row>
    <row r="17" spans="1:10" x14ac:dyDescent="0.25">
      <c r="A17">
        <v>13</v>
      </c>
      <c r="B17" s="45" t="str">
        <f>ŠG_Topoľčany!A1</f>
        <v>ŠG Topoľčany</v>
      </c>
      <c r="C17" s="37">
        <f>ŠG_Topoľčany!D49</f>
        <v>42</v>
      </c>
      <c r="D17" s="37">
        <f>SUM(ŠG_Topoľčany!E49,ŠG_Topoľčany!F49)</f>
        <v>107</v>
      </c>
      <c r="E17" s="37">
        <f>ŠG_Topoľčany!G49</f>
        <v>106</v>
      </c>
      <c r="F17" s="36"/>
      <c r="G17" s="36"/>
      <c r="H17" s="74"/>
      <c r="I17" s="36"/>
      <c r="J17" s="141">
        <f t="shared" si="0"/>
        <v>255</v>
      </c>
    </row>
    <row r="18" spans="1:10" x14ac:dyDescent="0.25">
      <c r="A18">
        <v>14</v>
      </c>
      <c r="B18" s="45" t="str">
        <f>Slávia_Prešov!A1</f>
        <v>KGŠ Slávia Prešov</v>
      </c>
      <c r="C18" s="37">
        <f>Slávia_Prešov!D50</f>
        <v>21</v>
      </c>
      <c r="D18" s="37">
        <f>SUM(Slávia_Prešov!E50,Slávia_Prešov!F50)</f>
        <v>126</v>
      </c>
      <c r="E18" s="37">
        <f>Slávia_Prešov!G50</f>
        <v>75</v>
      </c>
      <c r="F18" s="36"/>
      <c r="G18" s="36"/>
      <c r="H18" s="74"/>
      <c r="I18" s="36"/>
      <c r="J18" s="141">
        <f t="shared" si="0"/>
        <v>222</v>
      </c>
    </row>
    <row r="19" spans="1:10" x14ac:dyDescent="0.25">
      <c r="A19">
        <v>15</v>
      </c>
      <c r="B19" s="45" t="str">
        <f>GY_TA_Poprad!A1</f>
        <v>GY-TA Poprad</v>
      </c>
      <c r="C19" s="37">
        <f>GY_TA_Poprad!D50</f>
        <v>26</v>
      </c>
      <c r="D19" s="37">
        <f>SUM(GY_TA_Poprad!E50,GY_TA_Poprad!F50)</f>
        <v>79</v>
      </c>
      <c r="E19" s="37">
        <f>GY_TA_Poprad!G50</f>
        <v>60</v>
      </c>
      <c r="F19" s="36"/>
      <c r="G19" s="36"/>
      <c r="H19" s="74"/>
      <c r="I19" s="36"/>
      <c r="J19" s="141">
        <f t="shared" si="0"/>
        <v>165</v>
      </c>
    </row>
    <row r="20" spans="1:10" x14ac:dyDescent="0.25">
      <c r="A20">
        <v>16</v>
      </c>
      <c r="B20" s="45" t="s">
        <v>603</v>
      </c>
      <c r="C20" s="37"/>
      <c r="D20" s="13"/>
      <c r="E20" s="37"/>
      <c r="F20" s="37">
        <v>30</v>
      </c>
      <c r="G20" s="37"/>
      <c r="H20" s="73">
        <v>55</v>
      </c>
      <c r="I20" s="36">
        <v>80</v>
      </c>
      <c r="J20" s="141">
        <f t="shared" si="0"/>
        <v>165</v>
      </c>
    </row>
    <row r="21" spans="1:10" x14ac:dyDescent="0.25">
      <c r="A21">
        <v>17</v>
      </c>
      <c r="B21" s="45" t="s">
        <v>20</v>
      </c>
      <c r="C21" s="37"/>
      <c r="D21" s="37"/>
      <c r="E21" s="37"/>
      <c r="F21" s="36">
        <v>55</v>
      </c>
      <c r="G21" s="36">
        <v>10</v>
      </c>
      <c r="H21" s="74">
        <v>70</v>
      </c>
      <c r="I21" s="36"/>
      <c r="J21" s="141">
        <f t="shared" si="0"/>
        <v>135</v>
      </c>
    </row>
    <row r="22" spans="1:10" x14ac:dyDescent="0.25">
      <c r="A22">
        <v>18</v>
      </c>
      <c r="B22" s="45" t="str">
        <f>GK_Brezno!A1</f>
        <v>GK Brezno</v>
      </c>
      <c r="C22" s="37">
        <f>GK_Brezno!D50</f>
        <v>19</v>
      </c>
      <c r="D22" s="37">
        <f>SUM(GK_Brezno!E50,GK_Brezno!F50)</f>
        <v>109</v>
      </c>
      <c r="E22" s="37">
        <f>GK_Brezno!G50</f>
        <v>0</v>
      </c>
      <c r="F22" s="36"/>
      <c r="G22" s="36"/>
      <c r="H22" s="74"/>
      <c r="I22" s="36"/>
      <c r="J22" s="141">
        <f t="shared" si="0"/>
        <v>128</v>
      </c>
    </row>
    <row r="23" spans="1:10" x14ac:dyDescent="0.25">
      <c r="A23">
        <v>19</v>
      </c>
      <c r="B23" s="45" t="s">
        <v>30</v>
      </c>
      <c r="C23" s="37"/>
      <c r="D23" s="37"/>
      <c r="E23" s="37"/>
      <c r="F23" s="36">
        <v>30</v>
      </c>
      <c r="G23" s="36">
        <v>10</v>
      </c>
      <c r="H23" s="74"/>
      <c r="I23" s="36">
        <v>80</v>
      </c>
      <c r="J23" s="141">
        <f t="shared" si="0"/>
        <v>120</v>
      </c>
    </row>
    <row r="24" spans="1:10" x14ac:dyDescent="0.25">
      <c r="A24">
        <v>20</v>
      </c>
      <c r="B24" s="45" t="str">
        <f>Slávia_UK_Bratislava!A1</f>
        <v>Slávia UK Bratislava</v>
      </c>
      <c r="C24" s="37">
        <f>Slávia_UK_Bratislava!D50</f>
        <v>10</v>
      </c>
      <c r="D24" s="37">
        <f>SUM(Slávia_UK_Bratislava!E50,Slávia_UK_Bratislava!F50)</f>
        <v>73</v>
      </c>
      <c r="E24" s="37">
        <f>Slávia_UK_Bratislava!G50</f>
        <v>34</v>
      </c>
      <c r="F24" s="36"/>
      <c r="G24" s="36"/>
      <c r="H24" s="74"/>
      <c r="I24" s="36"/>
      <c r="J24" s="141">
        <f t="shared" si="0"/>
        <v>117</v>
      </c>
    </row>
    <row r="25" spans="1:10" x14ac:dyDescent="0.25">
      <c r="A25">
        <v>21</v>
      </c>
      <c r="B25" s="45" t="s">
        <v>608</v>
      </c>
      <c r="C25" s="42"/>
      <c r="D25" s="41"/>
      <c r="E25" s="42"/>
      <c r="F25" s="36">
        <v>115</v>
      </c>
      <c r="G25" s="36"/>
      <c r="H25" s="74"/>
      <c r="I25" s="36"/>
      <c r="J25" s="141">
        <f t="shared" si="0"/>
        <v>115</v>
      </c>
    </row>
    <row r="26" spans="1:10" x14ac:dyDescent="0.25">
      <c r="A26">
        <v>22</v>
      </c>
      <c r="B26" s="45" t="s">
        <v>606</v>
      </c>
      <c r="C26" s="37"/>
      <c r="D26" s="42"/>
      <c r="E26" s="42"/>
      <c r="F26" s="36">
        <v>100</v>
      </c>
      <c r="G26" s="36"/>
      <c r="H26" s="74"/>
      <c r="I26" s="36"/>
      <c r="J26" s="141">
        <f t="shared" si="0"/>
        <v>100</v>
      </c>
    </row>
    <row r="27" spans="1:10" x14ac:dyDescent="0.25">
      <c r="A27">
        <v>23</v>
      </c>
      <c r="B27" s="45" t="s">
        <v>40</v>
      </c>
      <c r="C27" s="37"/>
      <c r="D27" s="41"/>
      <c r="E27" s="42"/>
      <c r="F27" s="36"/>
      <c r="G27" s="36"/>
      <c r="H27" s="74"/>
      <c r="I27" s="36">
        <v>80</v>
      </c>
      <c r="J27" s="141">
        <f t="shared" si="0"/>
        <v>80</v>
      </c>
    </row>
    <row r="28" spans="1:10" x14ac:dyDescent="0.25">
      <c r="A28">
        <v>24</v>
      </c>
      <c r="B28" s="45" t="s">
        <v>604</v>
      </c>
      <c r="C28" s="37"/>
      <c r="D28" s="42"/>
      <c r="E28" s="42"/>
      <c r="F28" s="36">
        <v>70</v>
      </c>
      <c r="G28" s="36"/>
      <c r="H28" s="74"/>
      <c r="I28" s="36"/>
      <c r="J28" s="141">
        <f t="shared" si="0"/>
        <v>70</v>
      </c>
    </row>
    <row r="29" spans="1:10" x14ac:dyDescent="0.25">
      <c r="A29">
        <v>25</v>
      </c>
      <c r="B29" s="45" t="s">
        <v>610</v>
      </c>
      <c r="C29" s="37"/>
      <c r="D29" s="41"/>
      <c r="E29" s="42"/>
      <c r="F29" s="36">
        <v>65</v>
      </c>
      <c r="G29" s="36"/>
      <c r="H29" s="74"/>
      <c r="I29" s="36"/>
      <c r="J29" s="141">
        <f t="shared" si="0"/>
        <v>65</v>
      </c>
    </row>
    <row r="30" spans="1:10" x14ac:dyDescent="0.25">
      <c r="A30">
        <v>26</v>
      </c>
      <c r="B30" s="45" t="s">
        <v>607</v>
      </c>
      <c r="C30" s="37"/>
      <c r="D30" s="37"/>
      <c r="E30" s="37"/>
      <c r="F30" s="36">
        <v>55</v>
      </c>
      <c r="G30" s="36"/>
      <c r="H30" s="74"/>
      <c r="I30" s="36"/>
      <c r="J30" s="141">
        <f t="shared" si="0"/>
        <v>55</v>
      </c>
    </row>
    <row r="31" spans="1:10" x14ac:dyDescent="0.25">
      <c r="A31">
        <v>27</v>
      </c>
      <c r="B31" s="45" t="s">
        <v>605</v>
      </c>
      <c r="C31" s="37"/>
      <c r="D31" s="41"/>
      <c r="E31" s="42"/>
      <c r="F31" s="36">
        <v>50</v>
      </c>
      <c r="G31" s="36"/>
      <c r="H31" s="74"/>
      <c r="I31" s="36"/>
      <c r="J31" s="141">
        <f t="shared" si="0"/>
        <v>50</v>
      </c>
    </row>
    <row r="32" spans="1:10" x14ac:dyDescent="0.25">
      <c r="A32">
        <v>28</v>
      </c>
      <c r="B32" s="45" t="s">
        <v>612</v>
      </c>
      <c r="C32" s="37"/>
      <c r="D32" s="13"/>
      <c r="E32" s="37"/>
      <c r="F32" s="36">
        <v>40</v>
      </c>
      <c r="G32" s="36">
        <v>10</v>
      </c>
      <c r="H32" s="74"/>
      <c r="I32" s="36"/>
      <c r="J32" s="141">
        <f t="shared" si="0"/>
        <v>50</v>
      </c>
    </row>
    <row r="33" spans="1:15" x14ac:dyDescent="0.25">
      <c r="A33">
        <v>29</v>
      </c>
      <c r="B33" s="45" t="s">
        <v>41</v>
      </c>
      <c r="C33" s="37"/>
      <c r="D33" s="41"/>
      <c r="E33" s="42"/>
      <c r="F33" s="36">
        <v>50</v>
      </c>
      <c r="G33" s="36"/>
      <c r="H33" s="74"/>
      <c r="I33" s="36"/>
      <c r="J33" s="141">
        <f t="shared" si="0"/>
        <v>50</v>
      </c>
    </row>
    <row r="34" spans="1:15" x14ac:dyDescent="0.25">
      <c r="A34">
        <v>30</v>
      </c>
      <c r="B34" s="45" t="s">
        <v>609</v>
      </c>
      <c r="C34" s="37"/>
      <c r="D34" s="37"/>
      <c r="E34" s="37"/>
      <c r="F34" s="36">
        <v>25</v>
      </c>
      <c r="G34" s="36">
        <v>10</v>
      </c>
      <c r="H34" s="140"/>
      <c r="I34" s="36"/>
      <c r="J34" s="141">
        <f t="shared" si="0"/>
        <v>35</v>
      </c>
    </row>
    <row r="35" spans="1:15" x14ac:dyDescent="0.25">
      <c r="A35">
        <v>31</v>
      </c>
      <c r="B35" s="45" t="s">
        <v>611</v>
      </c>
      <c r="C35" s="37"/>
      <c r="D35" s="13"/>
      <c r="E35" s="37"/>
      <c r="F35" s="36">
        <v>25</v>
      </c>
      <c r="G35" s="36"/>
      <c r="H35" s="74"/>
      <c r="I35" s="36"/>
      <c r="J35" s="141">
        <f t="shared" si="0"/>
        <v>25</v>
      </c>
    </row>
    <row r="36" spans="1:15" x14ac:dyDescent="0.25">
      <c r="A36">
        <v>32</v>
      </c>
      <c r="B36" s="45" t="s">
        <v>355</v>
      </c>
      <c r="C36" s="37">
        <f>Šikovná_sova_GK_DS!D50</f>
        <v>12</v>
      </c>
      <c r="D36" s="13">
        <f>SUM(Šikovná_sova_GK_DS!E50,Šikovná_sova_GK_DS!F50)</f>
        <v>0</v>
      </c>
      <c r="E36" s="37">
        <f>Šikovná_sova_GK_DS!H50</f>
        <v>12</v>
      </c>
      <c r="F36" s="36"/>
      <c r="G36" s="36"/>
      <c r="H36" s="74"/>
      <c r="I36" s="36"/>
      <c r="J36" s="141">
        <f t="shared" si="0"/>
        <v>24</v>
      </c>
    </row>
    <row r="37" spans="1:15" x14ac:dyDescent="0.25">
      <c r="A37">
        <v>33</v>
      </c>
      <c r="B37" s="45" t="str">
        <f>XBS_gymnastics!A1</f>
        <v>XBS gymnastics Šamorín</v>
      </c>
      <c r="C37" s="37">
        <f>XBS_gymnastics!D50</f>
        <v>13</v>
      </c>
      <c r="D37" s="13">
        <f>SUM(XBS_gymnastics!E50,XBS_gymnastics!F50)</f>
        <v>11</v>
      </c>
      <c r="E37" s="37">
        <f>XBS_gymnastics!G50</f>
        <v>0</v>
      </c>
      <c r="F37" s="36"/>
      <c r="G37" s="36"/>
      <c r="H37" s="74"/>
      <c r="I37" s="36"/>
      <c r="J37" s="141">
        <f t="shared" si="0"/>
        <v>24</v>
      </c>
    </row>
    <row r="38" spans="1:15" x14ac:dyDescent="0.25">
      <c r="A38">
        <v>34</v>
      </c>
      <c r="B38" s="45" t="s">
        <v>43</v>
      </c>
      <c r="C38" s="37">
        <f>GTS_Zlaté_Moravce!D50</f>
        <v>11</v>
      </c>
      <c r="D38" s="13">
        <f>SUM(GTS_Zlaté_Moravce!E50,GTS_Zlaté_Moravce!F50)</f>
        <v>9</v>
      </c>
      <c r="E38" s="37">
        <f>GTS_Zlaté_Moravce!G50</f>
        <v>0</v>
      </c>
      <c r="F38" s="36"/>
      <c r="G38" s="36"/>
      <c r="H38" s="74"/>
      <c r="I38" s="36"/>
      <c r="J38" s="141">
        <f t="shared" si="0"/>
        <v>20</v>
      </c>
    </row>
    <row r="39" spans="1:15" x14ac:dyDescent="0.25">
      <c r="A39">
        <v>35</v>
      </c>
      <c r="B39" s="46" t="str">
        <f>AGaF_Žilina!A1</f>
        <v>AGaF Žilina</v>
      </c>
      <c r="C39" s="37">
        <f>AGaF_Žilina!D50</f>
        <v>5</v>
      </c>
      <c r="D39" s="13">
        <f>SUM(AGaF_Žilina!E50,AGaF_Žilina!F50)</f>
        <v>7</v>
      </c>
      <c r="E39" s="37">
        <f>AGaF_Žilina!G50</f>
        <v>0</v>
      </c>
      <c r="F39" s="36"/>
      <c r="G39" s="36"/>
      <c r="H39" s="74"/>
      <c r="I39" s="36"/>
      <c r="J39" s="141">
        <f t="shared" si="0"/>
        <v>12</v>
      </c>
    </row>
    <row r="40" spans="1:15" x14ac:dyDescent="0.25">
      <c r="A40">
        <v>36</v>
      </c>
      <c r="B40" s="45" t="str">
        <f>Gymnastické_centrum_BA!A1</f>
        <v>Gymnastické centrum o.z. Bratislava</v>
      </c>
      <c r="C40" s="37">
        <f>Gymnastické_centrum_BA!D50</f>
        <v>6</v>
      </c>
      <c r="D40" s="13">
        <f>SUM(Gymnastické_centrum_BA!E50,Gymnastické_centrum_BA!F50)</f>
        <v>0</v>
      </c>
      <c r="E40" s="37">
        <f>Gymnastické_centrum_BA!G50</f>
        <v>0</v>
      </c>
      <c r="F40" s="36"/>
      <c r="G40" s="36"/>
      <c r="H40" s="74"/>
      <c r="I40" s="36"/>
      <c r="J40" s="141">
        <f t="shared" si="0"/>
        <v>6</v>
      </c>
      <c r="O40" s="44"/>
    </row>
    <row r="41" spans="1:15" x14ac:dyDescent="0.25">
      <c r="A41">
        <v>37</v>
      </c>
      <c r="B41" s="45" t="str">
        <f>Považská_Bystrica!A1</f>
        <v>Považská Bystrica</v>
      </c>
      <c r="C41" s="37">
        <f>Považská_Bystrica!D50</f>
        <v>2</v>
      </c>
      <c r="D41" s="13">
        <f>SUM(Považská_Bystrica!E50,Považská_Bystrica!F50)</f>
        <v>0</v>
      </c>
      <c r="E41" s="37">
        <f>Považská_Bystrica!G50</f>
        <v>0</v>
      </c>
      <c r="F41" s="36"/>
      <c r="G41" s="36"/>
      <c r="H41" s="74"/>
      <c r="I41" s="36"/>
      <c r="J41" s="141">
        <f t="shared" si="0"/>
        <v>2</v>
      </c>
    </row>
    <row r="42" spans="1:15" ht="13.8" thickBot="1" x14ac:dyDescent="0.3">
      <c r="B42" s="47"/>
      <c r="C42" s="16"/>
      <c r="D42" s="18"/>
      <c r="E42" s="16"/>
      <c r="F42" s="76"/>
      <c r="G42" s="76"/>
      <c r="H42" s="75"/>
      <c r="I42" s="76"/>
      <c r="J42" s="142">
        <f t="shared" si="0"/>
        <v>0</v>
      </c>
    </row>
  </sheetData>
  <autoFilter ref="B4:O4" xr:uid="{6D47639F-FA42-4914-A3DF-EF2529AA536A}">
    <sortState ref="B5:O42">
      <sortCondition descending="1" ref="J4"/>
    </sortState>
  </autoFilter>
  <pageMargins left="0.7" right="0.7" top="0.75" bottom="0.75" header="0.3" footer="0.3"/>
  <pageSetup scale="73" fitToHeight="0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V55"/>
  <sheetViews>
    <sheetView workbookViewId="0"/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3" customWidth="1"/>
    <col min="4" max="4" width="13.6640625" style="2" customWidth="1"/>
    <col min="5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356</v>
      </c>
    </row>
    <row r="2" spans="1:1010" ht="13.8" thickBot="1" x14ac:dyDescent="0.3"/>
    <row r="3" spans="1:1010" s="4" customFormat="1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91" t="s">
        <v>387</v>
      </c>
      <c r="B5" s="97" t="s">
        <v>237</v>
      </c>
      <c r="C5" s="42" t="s">
        <v>21</v>
      </c>
      <c r="D5" s="111">
        <v>1</v>
      </c>
      <c r="E5" s="93"/>
      <c r="F5" s="92">
        <v>11</v>
      </c>
      <c r="G5" s="94">
        <v>16</v>
      </c>
      <c r="H5" s="37">
        <f t="shared" ref="H5:H34" si="0">SUM(D5,E5,F5,G5)</f>
        <v>28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388</v>
      </c>
      <c r="B6" s="63" t="s">
        <v>100</v>
      </c>
      <c r="C6" s="42" t="s">
        <v>38</v>
      </c>
      <c r="D6" s="10">
        <v>2</v>
      </c>
      <c r="E6" s="92">
        <v>23</v>
      </c>
      <c r="F6" s="93">
        <v>19</v>
      </c>
      <c r="G6" s="94">
        <v>30</v>
      </c>
      <c r="H6" s="37">
        <f t="shared" si="0"/>
        <v>74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1" t="s">
        <v>99</v>
      </c>
      <c r="B7" s="63" t="s">
        <v>100</v>
      </c>
      <c r="C7" s="42" t="s">
        <v>38</v>
      </c>
      <c r="D7" s="10">
        <v>1</v>
      </c>
      <c r="E7" s="92"/>
      <c r="F7" s="93">
        <v>22</v>
      </c>
      <c r="G7" s="94">
        <v>26</v>
      </c>
      <c r="H7" s="37">
        <f t="shared" si="0"/>
        <v>49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389</v>
      </c>
      <c r="B8" s="63" t="s">
        <v>58</v>
      </c>
      <c r="C8" s="42" t="s">
        <v>38</v>
      </c>
      <c r="D8" s="10">
        <v>2</v>
      </c>
      <c r="E8" s="42"/>
      <c r="F8" s="95">
        <v>6</v>
      </c>
      <c r="G8" s="10">
        <v>17</v>
      </c>
      <c r="H8" s="37">
        <f t="shared" si="0"/>
        <v>25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106</v>
      </c>
      <c r="B9" s="63" t="s">
        <v>263</v>
      </c>
      <c r="C9" s="42" t="s">
        <v>38</v>
      </c>
      <c r="D9" s="10">
        <v>2</v>
      </c>
      <c r="E9" s="92">
        <v>5</v>
      </c>
      <c r="F9" s="93">
        <v>15</v>
      </c>
      <c r="G9" s="94">
        <v>14</v>
      </c>
      <c r="H9" s="37">
        <f t="shared" si="0"/>
        <v>36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102</v>
      </c>
      <c r="B10" s="63" t="s">
        <v>103</v>
      </c>
      <c r="C10" s="42" t="s">
        <v>38</v>
      </c>
      <c r="D10" s="10">
        <v>2</v>
      </c>
      <c r="E10" s="92">
        <v>22</v>
      </c>
      <c r="F10" s="93"/>
      <c r="G10" s="94"/>
      <c r="H10" s="37">
        <f t="shared" si="0"/>
        <v>24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1" t="s">
        <v>98</v>
      </c>
      <c r="B11" s="91" t="s">
        <v>46</v>
      </c>
      <c r="C11" s="95" t="s">
        <v>39</v>
      </c>
      <c r="D11" s="10">
        <v>2</v>
      </c>
      <c r="E11" s="42">
        <v>17</v>
      </c>
      <c r="F11" s="95">
        <v>24</v>
      </c>
      <c r="G11" s="94">
        <v>18</v>
      </c>
      <c r="H11" s="37">
        <f t="shared" si="0"/>
        <v>61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390</v>
      </c>
      <c r="B12" s="91" t="s">
        <v>391</v>
      </c>
      <c r="C12" s="95" t="s">
        <v>39</v>
      </c>
      <c r="D12" s="10">
        <v>1</v>
      </c>
      <c r="E12" s="42"/>
      <c r="F12" s="95">
        <v>5</v>
      </c>
      <c r="G12" s="94"/>
      <c r="H12" s="37">
        <f t="shared" si="0"/>
        <v>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91" t="s">
        <v>104</v>
      </c>
      <c r="B13" s="91" t="s">
        <v>105</v>
      </c>
      <c r="C13" s="95" t="s">
        <v>39</v>
      </c>
      <c r="D13" s="10">
        <v>1</v>
      </c>
      <c r="E13" s="42"/>
      <c r="F13" s="95">
        <v>10</v>
      </c>
      <c r="G13" s="94"/>
      <c r="H13" s="37">
        <f t="shared" si="0"/>
        <v>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63"/>
      <c r="B14" s="23"/>
      <c r="C14" s="24"/>
      <c r="D14" s="24"/>
      <c r="E14" s="72"/>
      <c r="F14" s="72"/>
      <c r="G14" s="37"/>
      <c r="H14" s="37">
        <f t="shared" si="0"/>
        <v>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64"/>
      <c r="B15" s="25"/>
      <c r="C15" s="24"/>
      <c r="D15" s="24"/>
      <c r="E15" s="72"/>
      <c r="F15" s="72"/>
      <c r="G15" s="29"/>
      <c r="H15" s="37">
        <f t="shared" si="0"/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63"/>
      <c r="B16" s="23"/>
      <c r="C16" s="24"/>
      <c r="D16" s="24"/>
      <c r="E16" s="72"/>
      <c r="F16" s="72"/>
      <c r="G16" s="29"/>
      <c r="H16" s="37">
        <f t="shared" si="0"/>
        <v>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63"/>
      <c r="B17" s="23"/>
      <c r="C17" s="24"/>
      <c r="D17" s="24"/>
      <c r="E17" s="72"/>
      <c r="F17" s="72"/>
      <c r="G17" s="17"/>
      <c r="H17" s="37">
        <f t="shared" si="0"/>
        <v>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63"/>
      <c r="B18" s="23"/>
      <c r="C18" s="24"/>
      <c r="D18" s="24"/>
      <c r="E18" s="72"/>
      <c r="F18" s="72"/>
      <c r="G18" s="17"/>
      <c r="H18" s="37">
        <f t="shared" si="0"/>
        <v>0</v>
      </c>
      <c r="I18" s="2"/>
      <c r="J18" s="1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ht="14.4" x14ac:dyDescent="0.3">
      <c r="A19" s="66"/>
      <c r="B19" s="23"/>
      <c r="C19" s="24"/>
      <c r="D19" s="24"/>
      <c r="E19" s="72"/>
      <c r="F19" s="72"/>
      <c r="G19" s="17"/>
      <c r="H19" s="37">
        <f t="shared" si="0"/>
        <v>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s="22" customFormat="1" x14ac:dyDescent="0.25">
      <c r="A20" s="63"/>
      <c r="B20" s="23"/>
      <c r="C20" s="24"/>
      <c r="D20" s="24"/>
      <c r="E20" s="37"/>
      <c r="F20" s="37"/>
      <c r="G20" s="17"/>
      <c r="H20" s="37">
        <f t="shared" si="0"/>
        <v>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</row>
    <row r="21" spans="1:1010" s="22" customFormat="1" x14ac:dyDescent="0.25">
      <c r="A21" s="25"/>
      <c r="B21" s="25"/>
      <c r="C21" s="13"/>
      <c r="D21" s="24"/>
      <c r="E21" s="37"/>
      <c r="F21" s="37"/>
      <c r="G21" s="17"/>
      <c r="H21" s="37">
        <f t="shared" si="0"/>
        <v>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</row>
    <row r="22" spans="1:1010" s="22" customFormat="1" x14ac:dyDescent="0.25">
      <c r="A22" s="23"/>
      <c r="B22" s="23"/>
      <c r="C22" s="13"/>
      <c r="D22" s="24"/>
      <c r="E22" s="28"/>
      <c r="F22" s="37"/>
      <c r="G22" s="17"/>
      <c r="H22" s="37">
        <f t="shared" si="0"/>
        <v>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</row>
    <row r="23" spans="1:1010" s="22" customFormat="1" x14ac:dyDescent="0.25">
      <c r="A23" s="23"/>
      <c r="B23" s="23"/>
      <c r="C23" s="13"/>
      <c r="D23" s="24"/>
      <c r="E23" s="28"/>
      <c r="F23" s="37"/>
      <c r="G23" s="17"/>
      <c r="H23" s="37">
        <f t="shared" si="0"/>
        <v>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</row>
    <row r="24" spans="1:1010" s="22" customFormat="1" x14ac:dyDescent="0.25">
      <c r="A24" s="23"/>
      <c r="B24" s="23"/>
      <c r="C24" s="13"/>
      <c r="D24" s="24"/>
      <c r="E24" s="37"/>
      <c r="F24" s="37"/>
      <c r="G24" s="17"/>
      <c r="H24" s="37">
        <f t="shared" si="0"/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</row>
    <row r="25" spans="1:1010" s="22" customFormat="1" x14ac:dyDescent="0.25">
      <c r="A25" s="25"/>
      <c r="B25" s="25"/>
      <c r="C25" s="13"/>
      <c r="D25" s="24"/>
      <c r="E25" s="28"/>
      <c r="F25" s="37"/>
      <c r="G25" s="17"/>
      <c r="H25" s="37">
        <f t="shared" si="0"/>
        <v>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</row>
    <row r="26" spans="1:1010" s="22" customFormat="1" x14ac:dyDescent="0.25">
      <c r="A26" s="23"/>
      <c r="B26" s="25"/>
      <c r="C26" s="13"/>
      <c r="D26" s="24"/>
      <c r="E26" s="28"/>
      <c r="F26" s="37"/>
      <c r="G26" s="29"/>
      <c r="H26" s="37">
        <f t="shared" si="0"/>
        <v>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</row>
    <row r="27" spans="1:1010" s="22" customFormat="1" x14ac:dyDescent="0.25">
      <c r="A27" s="25"/>
      <c r="B27" s="25"/>
      <c r="C27" s="13"/>
      <c r="D27" s="24"/>
      <c r="E27" s="37"/>
      <c r="F27" s="37"/>
      <c r="G27" s="29"/>
      <c r="H27" s="37">
        <f t="shared" si="0"/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</row>
    <row r="28" spans="1:1010" s="22" customFormat="1" x14ac:dyDescent="0.25">
      <c r="A28" s="23"/>
      <c r="B28" s="23"/>
      <c r="C28" s="13"/>
      <c r="D28" s="24"/>
      <c r="E28" s="37"/>
      <c r="F28" s="37"/>
      <c r="G28" s="29"/>
      <c r="H28" s="37">
        <f t="shared" si="0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</row>
    <row r="29" spans="1:1010" s="22" customFormat="1" x14ac:dyDescent="0.25">
      <c r="A29" s="25"/>
      <c r="B29" s="25"/>
      <c r="C29" s="13"/>
      <c r="D29" s="24"/>
      <c r="E29" s="28"/>
      <c r="F29" s="37"/>
      <c r="G29" s="17"/>
      <c r="H29" s="37">
        <f t="shared" si="0"/>
        <v>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</row>
    <row r="30" spans="1:1010" s="22" customFormat="1" x14ac:dyDescent="0.25">
      <c r="A30" s="25"/>
      <c r="B30" s="25"/>
      <c r="C30" s="13"/>
      <c r="D30" s="24"/>
      <c r="E30" s="28"/>
      <c r="F30" s="37"/>
      <c r="G30" s="29"/>
      <c r="H30" s="37">
        <f t="shared" si="0"/>
        <v>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</row>
    <row r="31" spans="1:1010" s="22" customFormat="1" x14ac:dyDescent="0.25">
      <c r="A31" s="25"/>
      <c r="B31" s="25"/>
      <c r="C31" s="13"/>
      <c r="D31" s="24"/>
      <c r="E31" s="24"/>
      <c r="F31" s="24"/>
      <c r="G31" s="29"/>
      <c r="H31" s="37">
        <f t="shared" si="0"/>
        <v>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</row>
    <row r="32" spans="1:1010" s="22" customFormat="1" x14ac:dyDescent="0.25">
      <c r="A32" s="25"/>
      <c r="B32" s="25"/>
      <c r="C32" s="13"/>
      <c r="D32" s="24"/>
      <c r="E32" s="37"/>
      <c r="F32" s="37"/>
      <c r="G32" s="29"/>
      <c r="H32" s="37">
        <f t="shared" si="0"/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</row>
    <row r="33" spans="1:1010" s="22" customFormat="1" x14ac:dyDescent="0.25">
      <c r="A33" s="23"/>
      <c r="B33" s="23"/>
      <c r="C33" s="65"/>
      <c r="D33" s="24"/>
      <c r="E33" s="30"/>
      <c r="F33" s="37"/>
      <c r="G33" s="17"/>
      <c r="H33" s="37">
        <f t="shared" si="0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</row>
    <row r="34" spans="1:1010" s="22" customFormat="1" ht="13.8" thickBot="1" x14ac:dyDescent="0.3">
      <c r="A34" s="35"/>
      <c r="B34" s="35"/>
      <c r="C34" s="67"/>
      <c r="D34" s="34"/>
      <c r="E34" s="33"/>
      <c r="F34" s="16"/>
      <c r="G34" s="19"/>
      <c r="H34" s="16">
        <f t="shared" si="0"/>
        <v>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</row>
    <row r="35" spans="1:1010" s="22" customFormat="1" x14ac:dyDescent="0.25">
      <c r="A35" s="48"/>
      <c r="B35" s="27"/>
      <c r="C35" s="13"/>
      <c r="D35" s="27"/>
      <c r="E35" s="13"/>
      <c r="F35" s="13"/>
      <c r="G35" s="13"/>
      <c r="H35" s="1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</row>
    <row r="36" spans="1:1010" s="22" customFormat="1" x14ac:dyDescent="0.25">
      <c r="A36" s="27"/>
      <c r="B36" s="27"/>
      <c r="C36" s="13"/>
      <c r="D36" s="27"/>
      <c r="E36" s="13"/>
      <c r="F36" s="13"/>
      <c r="G36" s="13"/>
      <c r="H36" s="1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</row>
    <row r="50" spans="2:1010" x14ac:dyDescent="0.25">
      <c r="B50" s="2" t="s">
        <v>18</v>
      </c>
      <c r="C50" s="3">
        <f>COUNTIF(C5:C49,"predškoláčky")</f>
        <v>0</v>
      </c>
      <c r="D50" s="2">
        <f>SUM(D5:D49)</f>
        <v>14</v>
      </c>
      <c r="E50" s="2">
        <f>SUM(E5:E49)</f>
        <v>67</v>
      </c>
      <c r="F50" s="2">
        <f>SUM(F5:F49)</f>
        <v>112</v>
      </c>
      <c r="G50" s="3">
        <f>SUM(G5:G49)</f>
        <v>121</v>
      </c>
      <c r="H50" s="3">
        <f>SUM(H5:H49)</f>
        <v>314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1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5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3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0DA52-F55E-40BF-ABBB-E52E92C99A82}">
  <dimension ref="A1:I60"/>
  <sheetViews>
    <sheetView topLeftCell="A26" workbookViewId="0">
      <selection activeCell="C37" sqref="C37"/>
    </sheetView>
  </sheetViews>
  <sheetFormatPr defaultRowHeight="13.2" x14ac:dyDescent="0.25"/>
  <cols>
    <col min="1" max="1" width="27.44140625" customWidth="1"/>
    <col min="2" max="2" width="13.6640625" customWidth="1"/>
    <col min="3" max="3" width="13.6640625" style="10" customWidth="1"/>
    <col min="4" max="4" width="13.6640625" customWidth="1"/>
    <col min="5" max="8" width="6.88671875" customWidth="1"/>
  </cols>
  <sheetData>
    <row r="1" spans="1:9" x14ac:dyDescent="0.25">
      <c r="A1" s="1" t="s">
        <v>42</v>
      </c>
      <c r="B1" s="2"/>
      <c r="C1" s="3"/>
      <c r="D1" s="2"/>
      <c r="E1" s="3"/>
      <c r="F1" s="3"/>
      <c r="G1" s="3"/>
      <c r="H1" s="3"/>
      <c r="I1" s="2"/>
    </row>
    <row r="2" spans="1:9" ht="13.8" thickBot="1" x14ac:dyDescent="0.3">
      <c r="A2" s="2"/>
      <c r="B2" s="2"/>
      <c r="C2" s="3"/>
      <c r="D2" s="2"/>
      <c r="E2" s="3"/>
      <c r="F2" s="3"/>
      <c r="G2" s="3"/>
      <c r="H2" s="3"/>
      <c r="I2" s="2"/>
    </row>
    <row r="3" spans="1:9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  <c r="I3" s="4"/>
    </row>
    <row r="4" spans="1:9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  <c r="I4" s="2"/>
    </row>
    <row r="5" spans="1:9" ht="14.4" x14ac:dyDescent="0.3">
      <c r="A5" s="98" t="s">
        <v>392</v>
      </c>
      <c r="B5" s="91" t="s">
        <v>393</v>
      </c>
      <c r="C5" s="42" t="s">
        <v>18</v>
      </c>
      <c r="D5" s="10">
        <v>1</v>
      </c>
      <c r="E5" s="37"/>
      <c r="F5" s="37"/>
      <c r="G5" s="17"/>
      <c r="H5" s="37">
        <f>SUM(D5,E5,F5,G5)</f>
        <v>1</v>
      </c>
      <c r="I5" s="2"/>
    </row>
    <row r="6" spans="1:9" ht="14.4" x14ac:dyDescent="0.3">
      <c r="A6" s="98" t="s">
        <v>69</v>
      </c>
      <c r="B6" s="91" t="s">
        <v>90</v>
      </c>
      <c r="C6" s="42" t="s">
        <v>18</v>
      </c>
      <c r="D6" s="10">
        <v>1</v>
      </c>
      <c r="E6" s="37"/>
      <c r="F6" s="37"/>
      <c r="G6" s="17"/>
      <c r="H6" s="37">
        <f t="shared" ref="H6:H38" si="0">SUM(D6,E6,F6,G6)</f>
        <v>1</v>
      </c>
      <c r="I6" s="2"/>
    </row>
    <row r="7" spans="1:9" x14ac:dyDescent="0.25">
      <c r="A7" s="96" t="s">
        <v>66</v>
      </c>
      <c r="B7" s="91" t="s">
        <v>67</v>
      </c>
      <c r="C7" s="42" t="s">
        <v>18</v>
      </c>
      <c r="D7" s="10">
        <v>1</v>
      </c>
      <c r="E7" s="37"/>
      <c r="F7" s="37"/>
      <c r="G7" s="17"/>
      <c r="H7" s="37">
        <f t="shared" si="0"/>
        <v>1</v>
      </c>
      <c r="I7" s="2"/>
    </row>
    <row r="8" spans="1:9" x14ac:dyDescent="0.25">
      <c r="A8" s="96" t="s">
        <v>394</v>
      </c>
      <c r="B8" s="91" t="s">
        <v>395</v>
      </c>
      <c r="C8" s="42" t="s">
        <v>18</v>
      </c>
      <c r="D8" s="10">
        <v>1</v>
      </c>
      <c r="E8" s="37"/>
      <c r="F8" s="37"/>
      <c r="G8" s="17"/>
      <c r="H8" s="37">
        <f t="shared" si="0"/>
        <v>1</v>
      </c>
      <c r="I8" s="2"/>
    </row>
    <row r="9" spans="1:9" x14ac:dyDescent="0.25">
      <c r="A9" s="91" t="s">
        <v>114</v>
      </c>
      <c r="B9" s="91" t="s">
        <v>197</v>
      </c>
      <c r="C9" s="42" t="s">
        <v>18</v>
      </c>
      <c r="D9" s="10">
        <v>1</v>
      </c>
      <c r="E9" s="37"/>
      <c r="F9" s="37"/>
      <c r="G9" s="17"/>
      <c r="H9" s="37">
        <f t="shared" si="0"/>
        <v>1</v>
      </c>
      <c r="I9" s="2"/>
    </row>
    <row r="10" spans="1:9" x14ac:dyDescent="0.25">
      <c r="A10" s="91" t="s">
        <v>396</v>
      </c>
      <c r="B10" s="97" t="s">
        <v>197</v>
      </c>
      <c r="C10" s="42" t="s">
        <v>21</v>
      </c>
      <c r="D10" s="42">
        <v>1</v>
      </c>
      <c r="E10" s="93">
        <v>7</v>
      </c>
      <c r="F10" s="93"/>
      <c r="G10" s="94"/>
      <c r="H10" s="37">
        <f t="shared" si="0"/>
        <v>8</v>
      </c>
      <c r="I10" s="2"/>
    </row>
    <row r="11" spans="1:9" x14ac:dyDescent="0.25">
      <c r="A11" s="63" t="s">
        <v>397</v>
      </c>
      <c r="B11" s="97" t="s">
        <v>109</v>
      </c>
      <c r="C11" s="42" t="s">
        <v>21</v>
      </c>
      <c r="D11" s="42">
        <v>1</v>
      </c>
      <c r="E11" s="93">
        <v>4</v>
      </c>
      <c r="F11" s="93"/>
      <c r="G11" s="94"/>
      <c r="H11" s="37">
        <f t="shared" si="0"/>
        <v>5</v>
      </c>
      <c r="I11" s="2"/>
    </row>
    <row r="12" spans="1:9" x14ac:dyDescent="0.25">
      <c r="A12" s="63" t="s">
        <v>110</v>
      </c>
      <c r="B12" s="97" t="s">
        <v>111</v>
      </c>
      <c r="C12" s="42" t="s">
        <v>21</v>
      </c>
      <c r="D12" s="42">
        <v>1</v>
      </c>
      <c r="E12" s="93">
        <v>3</v>
      </c>
      <c r="F12" s="93"/>
      <c r="G12" s="94"/>
      <c r="H12" s="37">
        <f t="shared" si="0"/>
        <v>4</v>
      </c>
      <c r="I12" s="2"/>
    </row>
    <row r="13" spans="1:9" x14ac:dyDescent="0.25">
      <c r="A13" s="63" t="s">
        <v>112</v>
      </c>
      <c r="B13" s="97" t="s">
        <v>113</v>
      </c>
      <c r="C13" s="42" t="s">
        <v>21</v>
      </c>
      <c r="D13" s="42">
        <v>1</v>
      </c>
      <c r="E13" s="93"/>
      <c r="F13" s="93"/>
      <c r="G13" s="94"/>
      <c r="H13" s="37">
        <f t="shared" si="0"/>
        <v>1</v>
      </c>
      <c r="I13" s="2"/>
    </row>
    <row r="14" spans="1:9" x14ac:dyDescent="0.25">
      <c r="A14" s="91" t="s">
        <v>365</v>
      </c>
      <c r="B14" s="97" t="s">
        <v>131</v>
      </c>
      <c r="C14" s="42" t="s">
        <v>21</v>
      </c>
      <c r="D14" s="42">
        <v>1</v>
      </c>
      <c r="E14" s="93"/>
      <c r="F14" s="93"/>
      <c r="G14" s="94"/>
      <c r="H14" s="37">
        <f t="shared" si="0"/>
        <v>1</v>
      </c>
      <c r="I14" s="2"/>
    </row>
    <row r="15" spans="1:9" x14ac:dyDescent="0.25">
      <c r="A15" s="91" t="s">
        <v>68</v>
      </c>
      <c r="B15" s="97" t="s">
        <v>48</v>
      </c>
      <c r="C15" s="42" t="s">
        <v>21</v>
      </c>
      <c r="D15" s="42">
        <v>1</v>
      </c>
      <c r="E15" s="93"/>
      <c r="F15" s="93"/>
      <c r="G15" s="94"/>
      <c r="H15" s="37">
        <f t="shared" si="0"/>
        <v>1</v>
      </c>
      <c r="I15" s="2"/>
    </row>
    <row r="16" spans="1:9" x14ac:dyDescent="0.25">
      <c r="A16" s="63" t="s">
        <v>398</v>
      </c>
      <c r="B16" s="97" t="s">
        <v>65</v>
      </c>
      <c r="C16" s="42" t="s">
        <v>21</v>
      </c>
      <c r="D16" s="42">
        <v>1</v>
      </c>
      <c r="E16" s="93"/>
      <c r="F16" s="93"/>
      <c r="G16" s="94"/>
      <c r="H16" s="37">
        <f t="shared" si="0"/>
        <v>1</v>
      </c>
      <c r="I16" s="2"/>
    </row>
    <row r="17" spans="1:9" x14ac:dyDescent="0.25">
      <c r="A17" s="91" t="s">
        <v>119</v>
      </c>
      <c r="B17" s="97" t="s">
        <v>60</v>
      </c>
      <c r="C17" s="42" t="s">
        <v>21</v>
      </c>
      <c r="D17" s="42">
        <v>1</v>
      </c>
      <c r="E17" s="93"/>
      <c r="F17" s="93"/>
      <c r="G17" s="94"/>
      <c r="H17" s="37">
        <f t="shared" si="0"/>
        <v>1</v>
      </c>
      <c r="I17" s="2"/>
    </row>
    <row r="18" spans="1:9" x14ac:dyDescent="0.25">
      <c r="A18" s="91" t="s">
        <v>114</v>
      </c>
      <c r="B18" s="97" t="s">
        <v>115</v>
      </c>
      <c r="C18" s="42" t="s">
        <v>21</v>
      </c>
      <c r="D18" s="42">
        <v>1</v>
      </c>
      <c r="E18" s="93">
        <v>6</v>
      </c>
      <c r="F18" s="93"/>
      <c r="G18" s="94"/>
      <c r="H18" s="37">
        <f t="shared" si="0"/>
        <v>7</v>
      </c>
      <c r="I18" s="2"/>
    </row>
    <row r="19" spans="1:9" x14ac:dyDescent="0.25">
      <c r="A19" s="91" t="s">
        <v>116</v>
      </c>
      <c r="B19" s="97" t="s">
        <v>197</v>
      </c>
      <c r="C19" s="42" t="s">
        <v>21</v>
      </c>
      <c r="D19" s="42">
        <v>1</v>
      </c>
      <c r="E19" s="93">
        <v>5</v>
      </c>
      <c r="F19" s="93"/>
      <c r="G19" s="94"/>
      <c r="H19" s="37">
        <f t="shared" si="0"/>
        <v>6</v>
      </c>
      <c r="I19" s="2"/>
    </row>
    <row r="20" spans="1:9" x14ac:dyDescent="0.25">
      <c r="A20" s="91" t="s">
        <v>399</v>
      </c>
      <c r="B20" s="97" t="s">
        <v>97</v>
      </c>
      <c r="C20" s="42" t="s">
        <v>21</v>
      </c>
      <c r="D20" s="42">
        <v>1</v>
      </c>
      <c r="E20" s="93"/>
      <c r="F20" s="93"/>
      <c r="G20" s="94"/>
      <c r="H20" s="37">
        <f t="shared" si="0"/>
        <v>1</v>
      </c>
      <c r="I20" s="2"/>
    </row>
    <row r="21" spans="1:9" x14ac:dyDescent="0.25">
      <c r="A21" s="91" t="s">
        <v>124</v>
      </c>
      <c r="B21" s="63" t="s">
        <v>125</v>
      </c>
      <c r="C21" s="42" t="s">
        <v>38</v>
      </c>
      <c r="D21" s="10">
        <v>2</v>
      </c>
      <c r="E21" s="92">
        <v>7</v>
      </c>
      <c r="F21" s="93">
        <v>4</v>
      </c>
      <c r="G21" s="94">
        <v>11</v>
      </c>
      <c r="H21" s="37">
        <f t="shared" si="0"/>
        <v>24</v>
      </c>
      <c r="I21" s="2"/>
    </row>
    <row r="22" spans="1:9" x14ac:dyDescent="0.25">
      <c r="A22" s="91" t="s">
        <v>128</v>
      </c>
      <c r="B22" s="63" t="s">
        <v>127</v>
      </c>
      <c r="C22" s="42" t="s">
        <v>38</v>
      </c>
      <c r="D22" s="10">
        <v>2</v>
      </c>
      <c r="E22" s="92">
        <v>11</v>
      </c>
      <c r="F22" s="93">
        <v>3</v>
      </c>
      <c r="G22" s="94">
        <v>3</v>
      </c>
      <c r="H22" s="37">
        <f t="shared" si="0"/>
        <v>19</v>
      </c>
      <c r="I22" s="2"/>
    </row>
    <row r="23" spans="1:9" ht="14.4" x14ac:dyDescent="0.25">
      <c r="A23" s="91" t="s">
        <v>400</v>
      </c>
      <c r="B23" s="63" t="s">
        <v>101</v>
      </c>
      <c r="C23" s="42" t="s">
        <v>38</v>
      </c>
      <c r="D23" s="10">
        <v>1</v>
      </c>
      <c r="E23" s="92">
        <v>24</v>
      </c>
      <c r="F23" s="99"/>
      <c r="G23" s="100"/>
      <c r="H23" s="37">
        <f t="shared" si="0"/>
        <v>25</v>
      </c>
      <c r="I23" s="2"/>
    </row>
    <row r="24" spans="1:9" x14ac:dyDescent="0.25">
      <c r="A24" s="91" t="s">
        <v>126</v>
      </c>
      <c r="B24" s="63" t="s">
        <v>127</v>
      </c>
      <c r="C24" s="42" t="s">
        <v>38</v>
      </c>
      <c r="D24" s="10">
        <v>1</v>
      </c>
      <c r="E24" s="92">
        <v>9</v>
      </c>
      <c r="F24" s="93"/>
      <c r="G24" s="94"/>
      <c r="H24" s="37">
        <f t="shared" si="0"/>
        <v>10</v>
      </c>
      <c r="I24" s="2"/>
    </row>
    <row r="25" spans="1:9" x14ac:dyDescent="0.25">
      <c r="A25" s="91" t="s">
        <v>120</v>
      </c>
      <c r="B25" s="63" t="s">
        <v>76</v>
      </c>
      <c r="C25" s="42" t="s">
        <v>38</v>
      </c>
      <c r="D25" s="10">
        <v>1</v>
      </c>
      <c r="E25" s="92">
        <v>3</v>
      </c>
      <c r="F25" s="93"/>
      <c r="G25" s="94"/>
      <c r="H25" s="37">
        <f t="shared" si="0"/>
        <v>4</v>
      </c>
      <c r="I25" s="2"/>
    </row>
    <row r="26" spans="1:9" x14ac:dyDescent="0.25">
      <c r="A26" s="91" t="s">
        <v>401</v>
      </c>
      <c r="B26" s="63" t="s">
        <v>122</v>
      </c>
      <c r="C26" s="42" t="s">
        <v>38</v>
      </c>
      <c r="D26" s="10">
        <v>1</v>
      </c>
      <c r="E26" s="92"/>
      <c r="F26" s="93"/>
      <c r="G26" s="94"/>
      <c r="H26" s="37">
        <f t="shared" si="0"/>
        <v>1</v>
      </c>
      <c r="I26" s="2"/>
    </row>
    <row r="27" spans="1:9" x14ac:dyDescent="0.25">
      <c r="A27" s="91" t="s">
        <v>402</v>
      </c>
      <c r="B27" s="63" t="s">
        <v>160</v>
      </c>
      <c r="C27" s="42" t="s">
        <v>38</v>
      </c>
      <c r="D27" s="10">
        <v>1</v>
      </c>
      <c r="E27" s="92"/>
      <c r="F27" s="93"/>
      <c r="G27" s="94"/>
      <c r="H27" s="37">
        <f t="shared" si="0"/>
        <v>1</v>
      </c>
      <c r="I27" s="2"/>
    </row>
    <row r="28" spans="1:9" x14ac:dyDescent="0.25">
      <c r="A28" s="91" t="s">
        <v>402</v>
      </c>
      <c r="B28" s="63" t="s">
        <v>65</v>
      </c>
      <c r="C28" s="42" t="s">
        <v>38</v>
      </c>
      <c r="D28" s="10">
        <v>1</v>
      </c>
      <c r="E28" s="92"/>
      <c r="F28" s="93"/>
      <c r="G28" s="94"/>
      <c r="H28" s="37">
        <f t="shared" si="0"/>
        <v>1</v>
      </c>
      <c r="I28" s="2"/>
    </row>
    <row r="29" spans="1:9" x14ac:dyDescent="0.25">
      <c r="A29" s="91" t="s">
        <v>118</v>
      </c>
      <c r="B29" s="63" t="s">
        <v>79</v>
      </c>
      <c r="C29" s="42" t="s">
        <v>38</v>
      </c>
      <c r="D29" s="10">
        <v>1</v>
      </c>
      <c r="E29" s="92"/>
      <c r="F29" s="93"/>
      <c r="G29" s="94"/>
      <c r="H29" s="37">
        <f t="shared" si="0"/>
        <v>1</v>
      </c>
      <c r="I29" s="2"/>
    </row>
    <row r="30" spans="1:9" x14ac:dyDescent="0.25">
      <c r="A30" s="91" t="s">
        <v>403</v>
      </c>
      <c r="B30" s="63" t="s">
        <v>147</v>
      </c>
      <c r="C30" s="42" t="s">
        <v>38</v>
      </c>
      <c r="D30" s="10">
        <v>1</v>
      </c>
      <c r="E30" s="92"/>
      <c r="F30" s="93"/>
      <c r="G30" s="94"/>
      <c r="H30" s="37">
        <f t="shared" si="0"/>
        <v>1</v>
      </c>
      <c r="I30" s="2"/>
    </row>
    <row r="31" spans="1:9" x14ac:dyDescent="0.25">
      <c r="A31" s="91" t="s">
        <v>69</v>
      </c>
      <c r="B31" s="91" t="s">
        <v>70</v>
      </c>
      <c r="C31" s="95" t="s">
        <v>39</v>
      </c>
      <c r="D31" s="10">
        <v>2</v>
      </c>
      <c r="E31" s="42">
        <v>24</v>
      </c>
      <c r="F31" s="95">
        <v>8</v>
      </c>
      <c r="G31" s="94">
        <v>26</v>
      </c>
      <c r="H31" s="37">
        <f t="shared" si="0"/>
        <v>60</v>
      </c>
      <c r="I31" s="2"/>
    </row>
    <row r="32" spans="1:9" x14ac:dyDescent="0.25">
      <c r="A32" s="91" t="s">
        <v>404</v>
      </c>
      <c r="B32" s="91" t="s">
        <v>60</v>
      </c>
      <c r="C32" s="95" t="s">
        <v>39</v>
      </c>
      <c r="D32" s="10">
        <v>2</v>
      </c>
      <c r="E32" s="42">
        <v>19</v>
      </c>
      <c r="F32" s="95">
        <v>16</v>
      </c>
      <c r="G32" s="94">
        <v>16</v>
      </c>
      <c r="H32" s="37">
        <f t="shared" si="0"/>
        <v>53</v>
      </c>
      <c r="I32" s="2"/>
    </row>
    <row r="33" spans="1:9" x14ac:dyDescent="0.25">
      <c r="A33" s="91" t="s">
        <v>132</v>
      </c>
      <c r="B33" s="91" t="s">
        <v>60</v>
      </c>
      <c r="C33" s="95" t="s">
        <v>39</v>
      </c>
      <c r="D33" s="10">
        <v>1</v>
      </c>
      <c r="E33" s="92"/>
      <c r="F33" s="93"/>
      <c r="G33" s="94"/>
      <c r="H33" s="37">
        <f t="shared" si="0"/>
        <v>1</v>
      </c>
      <c r="I33" s="2"/>
    </row>
    <row r="34" spans="1:9" x14ac:dyDescent="0.25">
      <c r="A34" s="91" t="s">
        <v>121</v>
      </c>
      <c r="B34" s="91" t="s">
        <v>122</v>
      </c>
      <c r="C34" s="95" t="s">
        <v>39</v>
      </c>
      <c r="D34" s="10">
        <v>1</v>
      </c>
      <c r="E34" s="42">
        <v>18</v>
      </c>
      <c r="F34" s="95"/>
      <c r="G34" s="94"/>
      <c r="H34" s="37">
        <f t="shared" si="0"/>
        <v>19</v>
      </c>
      <c r="I34" s="2"/>
    </row>
    <row r="35" spans="1:9" x14ac:dyDescent="0.25">
      <c r="A35" s="91" t="s">
        <v>129</v>
      </c>
      <c r="B35" s="91" t="s">
        <v>122</v>
      </c>
      <c r="C35" s="95" t="s">
        <v>39</v>
      </c>
      <c r="D35" s="10">
        <v>1</v>
      </c>
      <c r="E35" s="42">
        <v>9</v>
      </c>
      <c r="F35" s="95"/>
      <c r="G35" s="94"/>
      <c r="H35" s="37">
        <f t="shared" si="0"/>
        <v>10</v>
      </c>
      <c r="I35" s="2"/>
    </row>
    <row r="36" spans="1:9" x14ac:dyDescent="0.25">
      <c r="A36" s="91" t="s">
        <v>134</v>
      </c>
      <c r="B36" s="91" t="s">
        <v>63</v>
      </c>
      <c r="C36" s="93" t="s">
        <v>39</v>
      </c>
      <c r="D36" s="10">
        <v>1</v>
      </c>
      <c r="E36" s="42"/>
      <c r="F36" s="95"/>
      <c r="G36" s="10"/>
      <c r="H36" s="37">
        <f t="shared" si="0"/>
        <v>1</v>
      </c>
      <c r="I36" s="2"/>
    </row>
    <row r="37" spans="1:9" x14ac:dyDescent="0.25">
      <c r="A37" s="91" t="s">
        <v>135</v>
      </c>
      <c r="B37" s="91" t="s">
        <v>54</v>
      </c>
      <c r="C37" s="95" t="s">
        <v>39</v>
      </c>
      <c r="D37" s="10">
        <v>2</v>
      </c>
      <c r="E37" s="42"/>
      <c r="F37" s="95">
        <v>6</v>
      </c>
      <c r="G37" s="94"/>
      <c r="H37" s="37">
        <f t="shared" si="0"/>
        <v>8</v>
      </c>
      <c r="I37" s="2"/>
    </row>
    <row r="38" spans="1:9" ht="13.8" thickBot="1" x14ac:dyDescent="0.3">
      <c r="A38" s="104" t="s">
        <v>133</v>
      </c>
      <c r="B38" s="104" t="s">
        <v>113</v>
      </c>
      <c r="C38" s="108" t="s">
        <v>10</v>
      </c>
      <c r="D38" s="43">
        <v>1</v>
      </c>
      <c r="E38" s="105"/>
      <c r="F38" s="110"/>
      <c r="G38" s="109"/>
      <c r="H38" s="16">
        <f t="shared" si="0"/>
        <v>1</v>
      </c>
      <c r="I38" s="2"/>
    </row>
    <row r="39" spans="1:9" x14ac:dyDescent="0.25">
      <c r="A39" s="2"/>
      <c r="B39" s="2"/>
      <c r="C39" s="3"/>
      <c r="D39" s="2"/>
      <c r="E39" s="3"/>
      <c r="F39" s="3"/>
      <c r="G39" s="51"/>
      <c r="H39" s="51"/>
      <c r="I39" s="2"/>
    </row>
    <row r="40" spans="1:9" x14ac:dyDescent="0.25">
      <c r="A40" s="2"/>
      <c r="B40" s="2"/>
      <c r="C40" s="3"/>
      <c r="D40" s="2"/>
      <c r="E40" s="3"/>
      <c r="F40" s="3"/>
      <c r="G40" s="13"/>
      <c r="H40" s="13"/>
      <c r="I40" s="2"/>
    </row>
    <row r="41" spans="1:9" x14ac:dyDescent="0.25">
      <c r="A41" s="2"/>
      <c r="B41" s="2"/>
      <c r="C41" s="3"/>
      <c r="D41" s="2"/>
      <c r="E41" s="3"/>
      <c r="F41" s="3"/>
      <c r="G41" s="13"/>
      <c r="H41" s="13"/>
      <c r="I41" s="2"/>
    </row>
    <row r="42" spans="1:9" x14ac:dyDescent="0.25">
      <c r="A42" s="2"/>
      <c r="B42" s="2"/>
      <c r="C42" s="3"/>
      <c r="D42" s="2"/>
      <c r="E42" s="3"/>
      <c r="F42" s="3"/>
      <c r="G42" s="13"/>
      <c r="H42" s="13"/>
      <c r="I42" s="2"/>
    </row>
    <row r="43" spans="1:9" x14ac:dyDescent="0.25">
      <c r="A43" s="2"/>
      <c r="B43" s="2"/>
      <c r="C43" s="3"/>
      <c r="D43" s="2"/>
      <c r="E43" s="3"/>
      <c r="F43" s="3"/>
      <c r="G43" s="13"/>
      <c r="H43" s="13"/>
      <c r="I43" s="2"/>
    </row>
    <row r="44" spans="1:9" x14ac:dyDescent="0.25">
      <c r="A44" s="2"/>
      <c r="B44" s="2"/>
      <c r="C44" s="3"/>
      <c r="D44" s="2"/>
      <c r="E44" s="3"/>
      <c r="F44" s="3"/>
      <c r="G44" s="13"/>
      <c r="H44" s="13"/>
      <c r="I44" s="2"/>
    </row>
    <row r="45" spans="1:9" x14ac:dyDescent="0.25">
      <c r="A45" s="2"/>
      <c r="B45" s="2"/>
      <c r="C45" s="3"/>
      <c r="D45" s="2"/>
      <c r="E45" s="3"/>
      <c r="F45" s="3"/>
      <c r="G45" s="13"/>
      <c r="H45" s="13"/>
      <c r="I45" s="2"/>
    </row>
    <row r="46" spans="1:9" x14ac:dyDescent="0.25">
      <c r="A46" s="2"/>
      <c r="B46" s="2"/>
      <c r="C46" s="3"/>
      <c r="D46" s="2"/>
      <c r="E46" s="3"/>
      <c r="F46" s="3"/>
      <c r="G46" s="13"/>
      <c r="H46" s="13"/>
      <c r="I46" s="2"/>
    </row>
    <row r="47" spans="1:9" x14ac:dyDescent="0.25">
      <c r="A47" s="2"/>
      <c r="B47" s="2"/>
      <c r="C47" s="3"/>
      <c r="D47" s="2"/>
      <c r="E47" s="3"/>
      <c r="F47" s="3"/>
      <c r="G47" s="13"/>
      <c r="H47" s="13"/>
      <c r="I47" s="2"/>
    </row>
    <row r="48" spans="1:9" x14ac:dyDescent="0.25">
      <c r="A48" s="2"/>
      <c r="B48" s="2"/>
      <c r="C48" s="3"/>
      <c r="D48" s="2"/>
      <c r="E48" s="3"/>
      <c r="F48" s="3"/>
      <c r="G48" s="13"/>
      <c r="H48" s="13"/>
      <c r="I48" s="2"/>
    </row>
    <row r="49" spans="1:9" x14ac:dyDescent="0.25">
      <c r="A49" s="2"/>
      <c r="B49" s="2"/>
      <c r="C49" s="3"/>
      <c r="D49" s="2"/>
      <c r="E49" s="3"/>
      <c r="F49" s="3"/>
      <c r="G49" s="3"/>
      <c r="H49" s="3"/>
      <c r="I49" s="2"/>
    </row>
    <row r="50" spans="1:9" x14ac:dyDescent="0.25">
      <c r="A50" s="2"/>
      <c r="B50" s="2" t="s">
        <v>18</v>
      </c>
      <c r="C50" s="3">
        <f>COUNTIF(C5:C49,"predškoláčky")</f>
        <v>5</v>
      </c>
      <c r="D50" s="2">
        <f>SUM(D5:D49)</f>
        <v>39</v>
      </c>
      <c r="E50" s="2">
        <f>SUM(E5:E49)</f>
        <v>149</v>
      </c>
      <c r="F50" s="2">
        <f>SUM(F5:F49)</f>
        <v>37</v>
      </c>
      <c r="G50" s="3">
        <f>SUM(G5:G49)</f>
        <v>56</v>
      </c>
      <c r="H50" s="3">
        <f>SUM(H5:H49)</f>
        <v>281</v>
      </c>
      <c r="I50" s="2"/>
    </row>
    <row r="51" spans="1:9" x14ac:dyDescent="0.25">
      <c r="A51" s="2"/>
      <c r="B51" s="2" t="s">
        <v>21</v>
      </c>
      <c r="C51" s="3">
        <f>COUNTIF(C5:C49,"najml.žiačky")</f>
        <v>11</v>
      </c>
      <c r="D51" s="2"/>
      <c r="E51" s="3"/>
      <c r="F51" s="3"/>
      <c r="G51" s="3"/>
      <c r="H51" s="3"/>
      <c r="I51" s="2"/>
    </row>
    <row r="52" spans="1:9" x14ac:dyDescent="0.25">
      <c r="A52" s="2"/>
      <c r="B52" s="2" t="s">
        <v>5</v>
      </c>
      <c r="C52" s="3">
        <f>COUNTIF(C5:C49,"ml. žiačky")</f>
        <v>10</v>
      </c>
      <c r="D52" s="2"/>
      <c r="E52" s="3"/>
      <c r="F52" s="3"/>
      <c r="G52" s="3"/>
      <c r="H52" s="3"/>
      <c r="I52" s="2"/>
    </row>
    <row r="53" spans="1:9" x14ac:dyDescent="0.25">
      <c r="A53" s="2"/>
      <c r="B53" s="2" t="s">
        <v>6</v>
      </c>
      <c r="C53" s="3">
        <f>COUNTIF(C5:C49,"st. žiačky")</f>
        <v>7</v>
      </c>
      <c r="D53" s="2"/>
      <c r="E53" s="3"/>
      <c r="F53" s="3"/>
      <c r="G53" s="3"/>
      <c r="H53" s="3"/>
      <c r="I53" s="2"/>
    </row>
    <row r="54" spans="1:9" x14ac:dyDescent="0.25">
      <c r="A54" s="2"/>
      <c r="B54" s="2" t="s">
        <v>10</v>
      </c>
      <c r="C54" s="3">
        <f>COUNTIF(C5:C50,"juniorky")</f>
        <v>1</v>
      </c>
      <c r="D54" s="2"/>
      <c r="E54" s="3"/>
      <c r="F54" s="3"/>
      <c r="G54" s="3"/>
      <c r="H54" s="3"/>
      <c r="I54" s="2"/>
    </row>
    <row r="55" spans="1:9" x14ac:dyDescent="0.25">
      <c r="A55" s="2"/>
      <c r="B55" s="2" t="s">
        <v>7</v>
      </c>
      <c r="C55" s="3">
        <f>COUNTIF(C5:C49,"seniorky")</f>
        <v>0</v>
      </c>
      <c r="D55" s="2"/>
      <c r="E55" s="3"/>
      <c r="F55" s="3"/>
      <c r="G55" s="3"/>
      <c r="H55" s="3"/>
      <c r="I55" s="2"/>
    </row>
    <row r="56" spans="1:9" x14ac:dyDescent="0.25">
      <c r="A56" s="2"/>
      <c r="B56" s="2"/>
      <c r="C56" s="3"/>
      <c r="D56" s="2"/>
      <c r="E56" s="3"/>
      <c r="F56" s="3"/>
      <c r="G56" s="3"/>
      <c r="H56" s="3"/>
      <c r="I56" s="2"/>
    </row>
    <row r="57" spans="1:9" x14ac:dyDescent="0.25">
      <c r="A57" s="2"/>
      <c r="B57" s="2"/>
      <c r="C57" s="3"/>
      <c r="D57" s="2"/>
      <c r="E57" s="3"/>
      <c r="F57" s="3"/>
      <c r="G57" s="3"/>
      <c r="H57" s="3"/>
      <c r="I57" s="2"/>
    </row>
    <row r="58" spans="1:9" x14ac:dyDescent="0.25">
      <c r="A58" s="2"/>
      <c r="B58" s="2"/>
      <c r="C58" s="3"/>
      <c r="D58" s="2"/>
      <c r="E58" s="3"/>
      <c r="F58" s="3"/>
      <c r="G58" s="3"/>
      <c r="H58" s="3"/>
      <c r="I58" s="2"/>
    </row>
    <row r="59" spans="1:9" x14ac:dyDescent="0.25">
      <c r="A59" s="2"/>
      <c r="B59" s="2"/>
      <c r="C59" s="3"/>
      <c r="D59" s="2"/>
      <c r="E59" s="3"/>
      <c r="F59" s="3"/>
      <c r="G59" s="3"/>
      <c r="H59" s="3"/>
      <c r="I59" s="2"/>
    </row>
    <row r="60" spans="1:9" x14ac:dyDescent="0.25">
      <c r="A60" s="2"/>
      <c r="B60" s="2"/>
      <c r="C60" s="3"/>
      <c r="D60" s="2"/>
      <c r="E60" s="3"/>
      <c r="F60" s="3"/>
      <c r="G60" s="3"/>
      <c r="H60" s="3"/>
      <c r="I60" s="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V55"/>
  <sheetViews>
    <sheetView workbookViewId="0"/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3" customWidth="1"/>
    <col min="4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15</v>
      </c>
    </row>
    <row r="2" spans="1:1010" ht="13.8" thickBot="1" x14ac:dyDescent="0.3"/>
    <row r="3" spans="1:1010" s="4" customFormat="1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91" t="s">
        <v>405</v>
      </c>
      <c r="B5" s="97" t="s">
        <v>48</v>
      </c>
      <c r="C5" s="42" t="s">
        <v>21</v>
      </c>
      <c r="D5" s="111">
        <v>1</v>
      </c>
      <c r="E5" s="93"/>
      <c r="F5" s="92"/>
      <c r="G5" s="94"/>
      <c r="H5" s="37">
        <f t="shared" ref="H5:H15" si="0">SUM(D5,E5,F5,G5)</f>
        <v>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63" t="s">
        <v>406</v>
      </c>
      <c r="B6" s="97" t="s">
        <v>156</v>
      </c>
      <c r="C6" s="42" t="s">
        <v>21</v>
      </c>
      <c r="D6" s="42">
        <v>2</v>
      </c>
      <c r="E6" s="93">
        <v>5</v>
      </c>
      <c r="F6" s="93">
        <v>4</v>
      </c>
      <c r="G6" s="94"/>
      <c r="H6" s="37">
        <f t="shared" si="0"/>
        <v>11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1" t="s">
        <v>407</v>
      </c>
      <c r="B7" s="63" t="s">
        <v>71</v>
      </c>
      <c r="C7" s="42" t="s">
        <v>38</v>
      </c>
      <c r="D7" s="42">
        <v>2</v>
      </c>
      <c r="E7" s="93"/>
      <c r="F7" s="93">
        <v>4</v>
      </c>
      <c r="G7" s="94"/>
      <c r="H7" s="37">
        <f t="shared" si="0"/>
        <v>6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405</v>
      </c>
      <c r="B8" s="63" t="s">
        <v>86</v>
      </c>
      <c r="C8" s="42" t="s">
        <v>38</v>
      </c>
      <c r="D8" s="10">
        <v>2</v>
      </c>
      <c r="E8" s="92"/>
      <c r="F8" s="93"/>
      <c r="G8" s="94"/>
      <c r="H8" s="37">
        <f t="shared" si="0"/>
        <v>2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408</v>
      </c>
      <c r="B9" s="63" t="s">
        <v>71</v>
      </c>
      <c r="C9" s="42" t="s">
        <v>38</v>
      </c>
      <c r="D9" s="10">
        <v>1</v>
      </c>
      <c r="E9" s="92"/>
      <c r="F9" s="93"/>
      <c r="G9" s="94"/>
      <c r="H9" s="37">
        <f t="shared" si="0"/>
        <v>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ht="14.4" x14ac:dyDescent="0.25">
      <c r="A10" s="91" t="s">
        <v>409</v>
      </c>
      <c r="B10" s="63" t="s">
        <v>88</v>
      </c>
      <c r="C10" s="42" t="s">
        <v>38</v>
      </c>
      <c r="D10" s="10">
        <v>2</v>
      </c>
      <c r="E10" s="101"/>
      <c r="F10" s="99"/>
      <c r="G10" s="100"/>
      <c r="H10" s="37">
        <f t="shared" si="0"/>
        <v>2</v>
      </c>
    </row>
    <row r="11" spans="1:1010" x14ac:dyDescent="0.25">
      <c r="A11" s="91" t="s">
        <v>137</v>
      </c>
      <c r="B11" s="91" t="s">
        <v>96</v>
      </c>
      <c r="C11" s="95" t="s">
        <v>39</v>
      </c>
      <c r="D11" s="10">
        <v>2</v>
      </c>
      <c r="E11" s="92"/>
      <c r="F11" s="93"/>
      <c r="G11" s="94"/>
      <c r="H11" s="37">
        <f t="shared" si="0"/>
        <v>2</v>
      </c>
    </row>
    <row r="12" spans="1:1010" x14ac:dyDescent="0.25">
      <c r="A12" s="91" t="s">
        <v>139</v>
      </c>
      <c r="B12" s="91" t="s">
        <v>140</v>
      </c>
      <c r="C12" s="95" t="s">
        <v>39</v>
      </c>
      <c r="D12" s="10">
        <v>2</v>
      </c>
      <c r="E12" s="42">
        <v>5</v>
      </c>
      <c r="F12" s="95"/>
      <c r="G12" s="94"/>
      <c r="H12" s="37">
        <f t="shared" si="0"/>
        <v>7</v>
      </c>
    </row>
    <row r="13" spans="1:1010" x14ac:dyDescent="0.25">
      <c r="A13" s="91" t="s">
        <v>142</v>
      </c>
      <c r="B13" s="91" t="s">
        <v>143</v>
      </c>
      <c r="C13" s="95" t="s">
        <v>39</v>
      </c>
      <c r="D13" s="10">
        <v>2</v>
      </c>
      <c r="E13" s="42">
        <v>26</v>
      </c>
      <c r="F13" s="95">
        <v>12</v>
      </c>
      <c r="G13" s="94"/>
      <c r="H13" s="37">
        <f t="shared" si="0"/>
        <v>40</v>
      </c>
    </row>
    <row r="14" spans="1:1010" x14ac:dyDescent="0.25">
      <c r="A14" s="91" t="s">
        <v>136</v>
      </c>
      <c r="B14" s="91" t="s">
        <v>131</v>
      </c>
      <c r="C14" s="95" t="s">
        <v>39</v>
      </c>
      <c r="D14" s="10">
        <v>1</v>
      </c>
      <c r="E14" s="92"/>
      <c r="F14" s="93"/>
      <c r="G14" s="94"/>
      <c r="H14" s="37">
        <f t="shared" si="0"/>
        <v>1</v>
      </c>
    </row>
    <row r="15" spans="1:1010" x14ac:dyDescent="0.25">
      <c r="A15" s="91" t="s">
        <v>150</v>
      </c>
      <c r="B15" s="91" t="s">
        <v>410</v>
      </c>
      <c r="C15" s="95" t="s">
        <v>10</v>
      </c>
      <c r="D15" s="10">
        <v>1</v>
      </c>
      <c r="E15" s="42">
        <v>25</v>
      </c>
      <c r="F15" s="95"/>
      <c r="G15" s="94"/>
      <c r="H15" s="37">
        <f t="shared" si="0"/>
        <v>26</v>
      </c>
    </row>
    <row r="16" spans="1:1010" ht="13.8" thickBot="1" x14ac:dyDescent="0.3">
      <c r="A16" s="104" t="s">
        <v>144</v>
      </c>
      <c r="B16" s="104" t="s">
        <v>101</v>
      </c>
      <c r="C16" s="108" t="s">
        <v>7</v>
      </c>
      <c r="D16" s="43">
        <v>1</v>
      </c>
      <c r="E16" s="107">
        <v>28</v>
      </c>
      <c r="F16" s="108"/>
      <c r="G16" s="109"/>
      <c r="H16" s="16">
        <f t="shared" ref="H16" si="1">SUM(D16,E16,F16,G16)</f>
        <v>29</v>
      </c>
    </row>
    <row r="17" spans="2:8" x14ac:dyDescent="0.25">
      <c r="B17" s="128"/>
      <c r="C17" s="51"/>
      <c r="D17" s="51"/>
      <c r="G17" s="51"/>
      <c r="H17" s="51"/>
    </row>
    <row r="18" spans="2:8" x14ac:dyDescent="0.25">
      <c r="B18" s="27"/>
      <c r="C18" s="13"/>
      <c r="D18" s="13"/>
      <c r="G18" s="13"/>
      <c r="H18" s="13"/>
    </row>
    <row r="19" spans="2:8" x14ac:dyDescent="0.25">
      <c r="G19" s="13"/>
      <c r="H19" s="13"/>
    </row>
    <row r="20" spans="2:8" x14ac:dyDescent="0.25">
      <c r="G20" s="13"/>
      <c r="H20" s="13"/>
    </row>
    <row r="21" spans="2:8" x14ac:dyDescent="0.25">
      <c r="G21" s="13"/>
      <c r="H21" s="13"/>
    </row>
    <row r="50" spans="2:1010" x14ac:dyDescent="0.25">
      <c r="B50" s="2" t="s">
        <v>18</v>
      </c>
      <c r="C50" s="3">
        <f>COUNTIF(C5:C49,"predškoláčky")</f>
        <v>0</v>
      </c>
      <c r="D50" s="2">
        <f>SUM(D5:D49)</f>
        <v>19</v>
      </c>
      <c r="E50" s="2">
        <f>SUM(E5:E49)</f>
        <v>89</v>
      </c>
      <c r="F50" s="2">
        <f>SUM(F5:F49)</f>
        <v>20</v>
      </c>
      <c r="G50" s="3">
        <f>SUM(G5:G49)</f>
        <v>0</v>
      </c>
      <c r="H50" s="3">
        <f>SUM(H5:H49)</f>
        <v>128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2</v>
      </c>
      <c r="D51" s="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4</v>
      </c>
      <c r="D52" s="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4</v>
      </c>
      <c r="D53" s="2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1</v>
      </c>
      <c r="D54" s="2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1</v>
      </c>
      <c r="D55" s="2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V76"/>
  <sheetViews>
    <sheetView topLeftCell="A51" workbookViewId="0">
      <selection activeCell="C58" sqref="C58"/>
    </sheetView>
  </sheetViews>
  <sheetFormatPr defaultRowHeight="13.2" x14ac:dyDescent="0.25"/>
  <cols>
    <col min="1" max="1" width="27.44140625" style="2" customWidth="1"/>
    <col min="2" max="4" width="13.6640625" style="2" customWidth="1"/>
    <col min="5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12</v>
      </c>
    </row>
    <row r="2" spans="1:1010" ht="13.8" thickBot="1" x14ac:dyDescent="0.3"/>
    <row r="3" spans="1:1010" s="4" customFormat="1" x14ac:dyDescent="0.25">
      <c r="A3" s="49"/>
      <c r="B3" s="55"/>
      <c r="C3" s="50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54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ht="14.4" x14ac:dyDescent="0.3">
      <c r="A5" s="98" t="s">
        <v>411</v>
      </c>
      <c r="B5" s="91" t="s">
        <v>180</v>
      </c>
      <c r="C5" s="42" t="s">
        <v>18</v>
      </c>
      <c r="D5" s="111">
        <v>2</v>
      </c>
      <c r="E5" s="29"/>
      <c r="F5" s="29"/>
      <c r="G5" s="88"/>
      <c r="H5" s="37">
        <f t="shared" ref="H5:H45" si="0">SUM(D5,E5,F5,G5)</f>
        <v>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412</v>
      </c>
      <c r="B6" s="91" t="s">
        <v>90</v>
      </c>
      <c r="C6" s="42" t="s">
        <v>18</v>
      </c>
      <c r="D6" s="42">
        <v>1</v>
      </c>
      <c r="E6" s="29"/>
      <c r="F6" s="29"/>
      <c r="G6" s="29"/>
      <c r="H6" s="37">
        <f t="shared" si="0"/>
        <v>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6" t="s">
        <v>413</v>
      </c>
      <c r="B7" s="91" t="s">
        <v>197</v>
      </c>
      <c r="C7" s="42" t="s">
        <v>18</v>
      </c>
      <c r="D7" s="42">
        <v>2</v>
      </c>
      <c r="E7" s="30"/>
      <c r="F7" s="30"/>
      <c r="G7" s="30"/>
      <c r="H7" s="37">
        <f t="shared" si="0"/>
        <v>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414</v>
      </c>
      <c r="B8" s="91" t="s">
        <v>138</v>
      </c>
      <c r="C8" s="42" t="s">
        <v>18</v>
      </c>
      <c r="D8" s="42">
        <v>1</v>
      </c>
      <c r="E8" s="29"/>
      <c r="F8" s="29"/>
      <c r="G8" s="29"/>
      <c r="H8" s="37">
        <f t="shared" si="0"/>
        <v>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415</v>
      </c>
      <c r="B9" s="91" t="s">
        <v>174</v>
      </c>
      <c r="C9" s="42" t="s">
        <v>18</v>
      </c>
      <c r="D9" s="42">
        <v>2</v>
      </c>
      <c r="E9" s="29"/>
      <c r="F9" s="29"/>
      <c r="G9" s="29"/>
      <c r="H9" s="37">
        <f t="shared" si="0"/>
        <v>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6" t="s">
        <v>416</v>
      </c>
      <c r="B10" s="91" t="s">
        <v>282</v>
      </c>
      <c r="C10" s="42" t="s">
        <v>18</v>
      </c>
      <c r="D10" s="42">
        <v>1</v>
      </c>
      <c r="E10" s="29"/>
      <c r="F10" s="29"/>
      <c r="G10" s="29"/>
      <c r="H10" s="37">
        <f t="shared" si="0"/>
        <v>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ht="14.4" x14ac:dyDescent="0.3">
      <c r="A11" s="98" t="s">
        <v>417</v>
      </c>
      <c r="B11" s="91" t="s">
        <v>60</v>
      </c>
      <c r="C11" s="42" t="s">
        <v>18</v>
      </c>
      <c r="D11" s="42">
        <v>2</v>
      </c>
      <c r="E11" s="29"/>
      <c r="F11" s="29"/>
      <c r="G11" s="29"/>
      <c r="H11" s="37">
        <f t="shared" si="0"/>
        <v>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418</v>
      </c>
      <c r="B12" s="91" t="s">
        <v>340</v>
      </c>
      <c r="C12" s="42" t="s">
        <v>18</v>
      </c>
      <c r="D12" s="42">
        <v>1</v>
      </c>
      <c r="E12" s="29"/>
      <c r="F12" s="29"/>
      <c r="G12" s="29"/>
      <c r="H12" s="37">
        <f t="shared" si="0"/>
        <v>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96" t="s">
        <v>419</v>
      </c>
      <c r="B13" s="91" t="s">
        <v>96</v>
      </c>
      <c r="C13" s="42" t="s">
        <v>18</v>
      </c>
      <c r="D13" s="42">
        <v>1</v>
      </c>
      <c r="E13" s="30"/>
      <c r="F13" s="30"/>
      <c r="G13" s="30"/>
      <c r="H13" s="37">
        <f t="shared" si="0"/>
        <v>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91" t="s">
        <v>420</v>
      </c>
      <c r="B14" s="91" t="s">
        <v>421</v>
      </c>
      <c r="C14" s="42" t="s">
        <v>18</v>
      </c>
      <c r="D14" s="42">
        <v>2</v>
      </c>
      <c r="E14" s="29"/>
      <c r="F14" s="29"/>
      <c r="G14" s="29"/>
      <c r="H14" s="37">
        <f t="shared" si="0"/>
        <v>2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91" t="s">
        <v>422</v>
      </c>
      <c r="B15" s="91" t="s">
        <v>77</v>
      </c>
      <c r="C15" s="42" t="s">
        <v>18</v>
      </c>
      <c r="D15" s="10">
        <v>1</v>
      </c>
      <c r="E15" s="28"/>
      <c r="F15" s="29"/>
      <c r="G15" s="29"/>
      <c r="H15" s="37">
        <f t="shared" si="0"/>
        <v>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91" t="s">
        <v>423</v>
      </c>
      <c r="B16" s="91" t="s">
        <v>197</v>
      </c>
      <c r="C16" s="42" t="s">
        <v>18</v>
      </c>
      <c r="D16" s="10">
        <v>1</v>
      </c>
      <c r="E16" s="28"/>
      <c r="F16" s="29"/>
      <c r="G16" s="29"/>
      <c r="H16" s="37">
        <f t="shared" si="0"/>
        <v>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ht="14.4" x14ac:dyDescent="0.25">
      <c r="A17" s="91" t="s">
        <v>424</v>
      </c>
      <c r="B17" s="91" t="s">
        <v>141</v>
      </c>
      <c r="C17" s="42" t="s">
        <v>18</v>
      </c>
      <c r="D17" s="10">
        <v>2</v>
      </c>
      <c r="E17" s="83"/>
      <c r="F17" s="84"/>
      <c r="G17" s="84"/>
      <c r="H17" s="37">
        <f t="shared" si="0"/>
        <v>2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91" t="s">
        <v>425</v>
      </c>
      <c r="B18" s="91" t="s">
        <v>95</v>
      </c>
      <c r="C18" s="42" t="s">
        <v>18</v>
      </c>
      <c r="D18" s="10">
        <v>2</v>
      </c>
      <c r="E18" s="28"/>
      <c r="F18" s="29"/>
      <c r="G18" s="29"/>
      <c r="H18" s="37">
        <f t="shared" si="0"/>
        <v>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x14ac:dyDescent="0.25">
      <c r="A19" s="91" t="s">
        <v>426</v>
      </c>
      <c r="B19" s="91" t="s">
        <v>427</v>
      </c>
      <c r="C19" s="42" t="s">
        <v>18</v>
      </c>
      <c r="D19" s="10">
        <v>1</v>
      </c>
      <c r="E19" s="28"/>
      <c r="F19" s="29"/>
      <c r="G19" s="29"/>
      <c r="H19" s="37">
        <f t="shared" si="0"/>
        <v>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s="22" customFormat="1" x14ac:dyDescent="0.25">
      <c r="A20" s="91" t="s">
        <v>228</v>
      </c>
      <c r="B20" s="91" t="s">
        <v>308</v>
      </c>
      <c r="C20" s="42" t="s">
        <v>18</v>
      </c>
      <c r="D20" s="10">
        <v>2</v>
      </c>
      <c r="E20" s="24"/>
      <c r="F20" s="30"/>
      <c r="G20" s="30"/>
      <c r="H20" s="37">
        <f t="shared" si="0"/>
        <v>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</row>
    <row r="21" spans="1:1010" s="22" customFormat="1" x14ac:dyDescent="0.25">
      <c r="A21" s="91" t="s">
        <v>616</v>
      </c>
      <c r="B21" s="91" t="s">
        <v>125</v>
      </c>
      <c r="C21" s="42" t="s">
        <v>18</v>
      </c>
      <c r="D21" s="10">
        <v>1</v>
      </c>
      <c r="E21" s="28"/>
      <c r="F21" s="29"/>
      <c r="G21" s="29"/>
      <c r="H21" s="37">
        <f t="shared" si="0"/>
        <v>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</row>
    <row r="22" spans="1:1010" s="22" customFormat="1" x14ac:dyDescent="0.25">
      <c r="A22" s="91" t="s">
        <v>428</v>
      </c>
      <c r="B22" s="91" t="s">
        <v>429</v>
      </c>
      <c r="C22" s="42" t="s">
        <v>18</v>
      </c>
      <c r="D22" s="10">
        <v>1</v>
      </c>
      <c r="E22" s="24"/>
      <c r="F22" s="30"/>
      <c r="G22" s="29"/>
      <c r="H22" s="37">
        <f t="shared" si="0"/>
        <v>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</row>
    <row r="23" spans="1:1010" s="22" customFormat="1" ht="14.4" x14ac:dyDescent="0.3">
      <c r="A23" s="98" t="s">
        <v>430</v>
      </c>
      <c r="B23" s="91" t="s">
        <v>431</v>
      </c>
      <c r="C23" s="42" t="s">
        <v>18</v>
      </c>
      <c r="D23" s="10">
        <v>2</v>
      </c>
      <c r="E23" s="24"/>
      <c r="F23" s="30"/>
      <c r="G23" s="29"/>
      <c r="H23" s="37">
        <f t="shared" si="0"/>
        <v>2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</row>
    <row r="24" spans="1:1010" s="22" customFormat="1" ht="14.4" x14ac:dyDescent="0.3">
      <c r="A24" s="98" t="s">
        <v>432</v>
      </c>
      <c r="B24" s="91" t="s">
        <v>336</v>
      </c>
      <c r="C24" s="42" t="s">
        <v>18</v>
      </c>
      <c r="D24" s="10">
        <v>1</v>
      </c>
      <c r="E24" s="24"/>
      <c r="F24" s="30"/>
      <c r="G24" s="30"/>
      <c r="H24" s="37">
        <f t="shared" si="0"/>
        <v>1</v>
      </c>
      <c r="I24" s="2"/>
      <c r="J24" s="27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</row>
    <row r="25" spans="1:1010" s="22" customFormat="1" ht="14.4" x14ac:dyDescent="0.3">
      <c r="A25" s="98" t="s">
        <v>433</v>
      </c>
      <c r="B25" s="91" t="s">
        <v>86</v>
      </c>
      <c r="C25" s="42" t="s">
        <v>18</v>
      </c>
      <c r="D25" s="10">
        <v>1</v>
      </c>
      <c r="E25" s="37"/>
      <c r="F25" s="37"/>
      <c r="G25" s="29"/>
      <c r="H25" s="37">
        <f t="shared" si="0"/>
        <v>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</row>
    <row r="26" spans="1:1010" s="22" customFormat="1" x14ac:dyDescent="0.25">
      <c r="A26" s="96" t="s">
        <v>434</v>
      </c>
      <c r="B26" s="91" t="s">
        <v>138</v>
      </c>
      <c r="C26" s="42" t="s">
        <v>18</v>
      </c>
      <c r="D26" s="10">
        <v>1</v>
      </c>
      <c r="E26" s="37"/>
      <c r="F26" s="37"/>
      <c r="G26" s="29"/>
      <c r="H26" s="37">
        <f t="shared" si="0"/>
        <v>1</v>
      </c>
      <c r="I26" s="2"/>
      <c r="J26" s="27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</row>
    <row r="27" spans="1:1010" s="22" customFormat="1" x14ac:dyDescent="0.25">
      <c r="A27" s="96" t="s">
        <v>435</v>
      </c>
      <c r="B27" s="91" t="s">
        <v>436</v>
      </c>
      <c r="C27" s="42" t="s">
        <v>18</v>
      </c>
      <c r="D27" s="10">
        <v>1</v>
      </c>
      <c r="E27" s="37"/>
      <c r="F27" s="37"/>
      <c r="G27" s="29"/>
      <c r="H27" s="37">
        <f t="shared" si="0"/>
        <v>1</v>
      </c>
      <c r="I27" s="45"/>
      <c r="J27" s="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</row>
    <row r="28" spans="1:1010" s="22" customFormat="1" x14ac:dyDescent="0.25">
      <c r="A28" s="96" t="s">
        <v>437</v>
      </c>
      <c r="B28" s="91" t="s">
        <v>438</v>
      </c>
      <c r="C28" s="42" t="s">
        <v>18</v>
      </c>
      <c r="D28" s="10">
        <v>2</v>
      </c>
      <c r="E28" s="37"/>
      <c r="F28" s="37"/>
      <c r="G28" s="30"/>
      <c r="H28" s="37">
        <f t="shared" si="0"/>
        <v>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</row>
    <row r="29" spans="1:1010" s="22" customFormat="1" ht="14.4" x14ac:dyDescent="0.3">
      <c r="A29" s="102" t="s">
        <v>439</v>
      </c>
      <c r="B29" s="91" t="s">
        <v>440</v>
      </c>
      <c r="C29" s="42" t="s">
        <v>18</v>
      </c>
      <c r="D29" s="10">
        <v>2</v>
      </c>
      <c r="E29" s="37"/>
      <c r="F29" s="37"/>
      <c r="G29" s="29"/>
      <c r="H29" s="37">
        <f t="shared" si="0"/>
        <v>2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</row>
    <row r="30" spans="1:1010" s="22" customFormat="1" x14ac:dyDescent="0.25">
      <c r="A30" s="91" t="s">
        <v>441</v>
      </c>
      <c r="B30" s="91" t="s">
        <v>141</v>
      </c>
      <c r="C30" s="42" t="s">
        <v>18</v>
      </c>
      <c r="D30" s="10">
        <v>2</v>
      </c>
      <c r="E30" s="37"/>
      <c r="F30" s="37"/>
      <c r="G30" s="29"/>
      <c r="H30" s="37">
        <f t="shared" si="0"/>
        <v>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</row>
    <row r="31" spans="1:1010" s="22" customFormat="1" x14ac:dyDescent="0.25">
      <c r="A31" s="91" t="s">
        <v>442</v>
      </c>
      <c r="B31" s="91" t="s">
        <v>130</v>
      </c>
      <c r="C31" s="42" t="s">
        <v>18</v>
      </c>
      <c r="D31" s="10">
        <v>1</v>
      </c>
      <c r="E31" s="28"/>
      <c r="F31" s="37"/>
      <c r="G31" s="29"/>
      <c r="H31" s="37">
        <f t="shared" si="0"/>
        <v>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</row>
    <row r="32" spans="1:1010" s="22" customFormat="1" x14ac:dyDescent="0.25">
      <c r="A32" s="91" t="s">
        <v>442</v>
      </c>
      <c r="B32" s="91" t="s">
        <v>169</v>
      </c>
      <c r="C32" s="42" t="s">
        <v>18</v>
      </c>
      <c r="D32" s="10">
        <v>1</v>
      </c>
      <c r="E32" s="37"/>
      <c r="F32" s="28"/>
      <c r="G32" s="29"/>
      <c r="H32" s="37">
        <f t="shared" si="0"/>
        <v>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</row>
    <row r="33" spans="1:10" x14ac:dyDescent="0.25">
      <c r="A33" s="96" t="s">
        <v>443</v>
      </c>
      <c r="B33" s="91" t="s">
        <v>113</v>
      </c>
      <c r="C33" s="42" t="s">
        <v>18</v>
      </c>
      <c r="D33" s="10">
        <v>1</v>
      </c>
      <c r="E33" s="37"/>
      <c r="F33" s="37"/>
      <c r="G33" s="29"/>
      <c r="H33" s="37">
        <f t="shared" si="0"/>
        <v>1</v>
      </c>
    </row>
    <row r="34" spans="1:10" x14ac:dyDescent="0.25">
      <c r="A34" s="91" t="s">
        <v>444</v>
      </c>
      <c r="B34" s="91" t="s">
        <v>285</v>
      </c>
      <c r="C34" s="42" t="s">
        <v>18</v>
      </c>
      <c r="D34" s="10">
        <v>1</v>
      </c>
      <c r="E34" s="28"/>
      <c r="F34" s="29"/>
      <c r="G34" s="29"/>
      <c r="H34" s="37">
        <f t="shared" si="0"/>
        <v>1</v>
      </c>
    </row>
    <row r="35" spans="1:10" x14ac:dyDescent="0.25">
      <c r="A35" s="96" t="s">
        <v>445</v>
      </c>
      <c r="B35" s="91" t="s">
        <v>180</v>
      </c>
      <c r="C35" s="42" t="s">
        <v>18</v>
      </c>
      <c r="D35" s="10">
        <v>2</v>
      </c>
      <c r="E35" s="28"/>
      <c r="F35" s="29"/>
      <c r="G35" s="29"/>
      <c r="H35" s="37">
        <f t="shared" si="0"/>
        <v>2</v>
      </c>
    </row>
    <row r="36" spans="1:10" x14ac:dyDescent="0.25">
      <c r="A36" s="96" t="s">
        <v>446</v>
      </c>
      <c r="B36" s="97" t="s">
        <v>197</v>
      </c>
      <c r="C36" s="42" t="s">
        <v>18</v>
      </c>
      <c r="D36" s="42">
        <v>1</v>
      </c>
      <c r="E36" s="29"/>
      <c r="F36" s="29"/>
      <c r="G36" s="31"/>
      <c r="H36" s="37">
        <f t="shared" si="0"/>
        <v>1</v>
      </c>
    </row>
    <row r="37" spans="1:10" x14ac:dyDescent="0.25">
      <c r="A37" s="63" t="s">
        <v>151</v>
      </c>
      <c r="B37" s="97" t="s">
        <v>77</v>
      </c>
      <c r="C37" s="42" t="s">
        <v>21</v>
      </c>
      <c r="D37" s="42">
        <v>2</v>
      </c>
      <c r="E37" s="93">
        <v>12</v>
      </c>
      <c r="F37" s="93">
        <v>17</v>
      </c>
      <c r="G37" s="94">
        <v>11</v>
      </c>
      <c r="H37" s="37">
        <f t="shared" si="0"/>
        <v>42</v>
      </c>
    </row>
    <row r="38" spans="1:10" x14ac:dyDescent="0.25">
      <c r="A38" s="63" t="s">
        <v>447</v>
      </c>
      <c r="B38" s="97" t="s">
        <v>65</v>
      </c>
      <c r="C38" s="42" t="s">
        <v>21</v>
      </c>
      <c r="D38" s="42">
        <v>1</v>
      </c>
      <c r="E38" s="95"/>
      <c r="F38" s="95"/>
      <c r="G38" s="10"/>
      <c r="H38" s="37">
        <f t="shared" si="0"/>
        <v>1</v>
      </c>
    </row>
    <row r="39" spans="1:10" x14ac:dyDescent="0.25">
      <c r="A39" s="63" t="s">
        <v>148</v>
      </c>
      <c r="B39" s="97" t="s">
        <v>58</v>
      </c>
      <c r="C39" s="42" t="s">
        <v>21</v>
      </c>
      <c r="D39" s="42">
        <v>1</v>
      </c>
      <c r="E39" s="93"/>
      <c r="F39" s="93"/>
      <c r="G39" s="94"/>
      <c r="H39" s="37">
        <f t="shared" si="0"/>
        <v>1</v>
      </c>
    </row>
    <row r="40" spans="1:10" x14ac:dyDescent="0.25">
      <c r="A40" s="91" t="s">
        <v>448</v>
      </c>
      <c r="B40" s="97" t="s">
        <v>125</v>
      </c>
      <c r="C40" s="42" t="s">
        <v>21</v>
      </c>
      <c r="D40" s="42">
        <v>1</v>
      </c>
      <c r="E40" s="93"/>
      <c r="F40" s="93"/>
      <c r="G40" s="94"/>
      <c r="H40" s="37">
        <f t="shared" si="0"/>
        <v>1</v>
      </c>
    </row>
    <row r="41" spans="1:10" x14ac:dyDescent="0.25">
      <c r="A41" s="91" t="s">
        <v>449</v>
      </c>
      <c r="B41" s="97" t="s">
        <v>60</v>
      </c>
      <c r="C41" s="42" t="s">
        <v>21</v>
      </c>
      <c r="D41" s="42">
        <v>1</v>
      </c>
      <c r="E41" s="93"/>
      <c r="F41" s="93"/>
      <c r="G41" s="94"/>
      <c r="H41" s="37">
        <f t="shared" si="0"/>
        <v>1</v>
      </c>
      <c r="J41" s="27"/>
    </row>
    <row r="42" spans="1:10" x14ac:dyDescent="0.25">
      <c r="A42" s="91" t="s">
        <v>433</v>
      </c>
      <c r="B42" s="97" t="s">
        <v>153</v>
      </c>
      <c r="C42" s="42" t="s">
        <v>21</v>
      </c>
      <c r="D42" s="42">
        <v>1</v>
      </c>
      <c r="E42" s="93"/>
      <c r="F42" s="93"/>
      <c r="G42" s="94"/>
      <c r="H42" s="37">
        <f t="shared" si="0"/>
        <v>1</v>
      </c>
    </row>
    <row r="43" spans="1:10" x14ac:dyDescent="0.25">
      <c r="A43" s="91" t="s">
        <v>450</v>
      </c>
      <c r="B43" s="97" t="s">
        <v>451</v>
      </c>
      <c r="C43" s="42" t="s">
        <v>21</v>
      </c>
      <c r="D43" s="42">
        <v>2</v>
      </c>
      <c r="E43" s="93"/>
      <c r="F43" s="93">
        <v>5</v>
      </c>
      <c r="G43" s="94"/>
      <c r="H43" s="37">
        <f t="shared" si="0"/>
        <v>7</v>
      </c>
    </row>
    <row r="44" spans="1:10" x14ac:dyDescent="0.25">
      <c r="A44" s="63" t="s">
        <v>452</v>
      </c>
      <c r="B44" s="97" t="s">
        <v>453</v>
      </c>
      <c r="C44" s="42" t="s">
        <v>21</v>
      </c>
      <c r="D44" s="42">
        <v>1</v>
      </c>
      <c r="E44" s="93"/>
      <c r="F44" s="93">
        <v>3</v>
      </c>
      <c r="G44" s="94"/>
      <c r="H44" s="37">
        <f t="shared" si="0"/>
        <v>4</v>
      </c>
    </row>
    <row r="45" spans="1:10" x14ac:dyDescent="0.25">
      <c r="A45" s="63" t="s">
        <v>454</v>
      </c>
      <c r="B45" s="97" t="s">
        <v>147</v>
      </c>
      <c r="C45" s="42" t="s">
        <v>21</v>
      </c>
      <c r="D45" s="42">
        <v>1</v>
      </c>
      <c r="E45" s="93"/>
      <c r="F45" s="93"/>
      <c r="G45" s="94"/>
      <c r="H45" s="37">
        <f t="shared" si="0"/>
        <v>1</v>
      </c>
    </row>
    <row r="46" spans="1:10" x14ac:dyDescent="0.25">
      <c r="A46" s="91" t="s">
        <v>150</v>
      </c>
      <c r="B46" s="63" t="s">
        <v>88</v>
      </c>
      <c r="C46" s="42" t="s">
        <v>38</v>
      </c>
      <c r="D46" s="10">
        <v>1</v>
      </c>
      <c r="E46" s="92"/>
      <c r="F46" s="93">
        <v>23</v>
      </c>
      <c r="G46" s="94">
        <v>18</v>
      </c>
      <c r="H46" s="37">
        <f t="shared" ref="H46:H63" si="1">SUM(D46,E46,F46,G46)</f>
        <v>42</v>
      </c>
    </row>
    <row r="47" spans="1:10" x14ac:dyDescent="0.25">
      <c r="A47" s="91" t="s">
        <v>157</v>
      </c>
      <c r="B47" s="63" t="s">
        <v>46</v>
      </c>
      <c r="C47" s="42" t="s">
        <v>38</v>
      </c>
      <c r="D47" s="10">
        <v>2</v>
      </c>
      <c r="E47" s="92"/>
      <c r="F47" s="93">
        <v>8</v>
      </c>
      <c r="G47" s="94">
        <v>10</v>
      </c>
      <c r="H47" s="37">
        <f t="shared" si="1"/>
        <v>20</v>
      </c>
    </row>
    <row r="48" spans="1:10" x14ac:dyDescent="0.25">
      <c r="A48" s="91" t="s">
        <v>152</v>
      </c>
      <c r="B48" s="63" t="s">
        <v>153</v>
      </c>
      <c r="C48" s="42" t="s">
        <v>38</v>
      </c>
      <c r="D48" s="10">
        <v>2</v>
      </c>
      <c r="E48" s="42">
        <v>6</v>
      </c>
      <c r="F48" s="95">
        <v>6</v>
      </c>
      <c r="G48" s="10"/>
      <c r="H48" s="37">
        <f t="shared" si="1"/>
        <v>14</v>
      </c>
    </row>
    <row r="49" spans="1:1010" x14ac:dyDescent="0.25">
      <c r="A49" s="91" t="s">
        <v>146</v>
      </c>
      <c r="B49" s="63" t="s">
        <v>140</v>
      </c>
      <c r="C49" s="42" t="s">
        <v>38</v>
      </c>
      <c r="D49" s="10">
        <v>2</v>
      </c>
      <c r="E49" s="92"/>
      <c r="F49" s="93">
        <v>2</v>
      </c>
      <c r="G49" s="94"/>
      <c r="H49" s="37">
        <f t="shared" si="1"/>
        <v>4</v>
      </c>
    </row>
    <row r="50" spans="1:1010" x14ac:dyDescent="0.25">
      <c r="A50" s="91" t="s">
        <v>154</v>
      </c>
      <c r="B50" s="63" t="s">
        <v>71</v>
      </c>
      <c r="C50" s="42" t="s">
        <v>38</v>
      </c>
      <c r="D50" s="10">
        <v>2</v>
      </c>
      <c r="E50" s="92"/>
      <c r="F50" s="93">
        <v>2</v>
      </c>
      <c r="G50" s="94"/>
      <c r="H50" s="37">
        <f t="shared" si="1"/>
        <v>4</v>
      </c>
    </row>
    <row r="51" spans="1:1010" x14ac:dyDescent="0.25">
      <c r="A51" s="91" t="s">
        <v>155</v>
      </c>
      <c r="B51" s="63" t="s">
        <v>156</v>
      </c>
      <c r="C51" s="42" t="s">
        <v>38</v>
      </c>
      <c r="D51" s="10">
        <v>2</v>
      </c>
      <c r="E51" s="92"/>
      <c r="F51" s="93">
        <v>2</v>
      </c>
      <c r="G51" s="94"/>
      <c r="H51" s="37">
        <f t="shared" si="1"/>
        <v>4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1:1010" x14ac:dyDescent="0.25">
      <c r="A52" s="91" t="s">
        <v>455</v>
      </c>
      <c r="B52" s="63" t="s">
        <v>456</v>
      </c>
      <c r="C52" s="42" t="s">
        <v>38</v>
      </c>
      <c r="D52" s="10">
        <v>1</v>
      </c>
      <c r="E52" s="42"/>
      <c r="F52" s="95"/>
      <c r="G52" s="10"/>
      <c r="H52" s="37">
        <f t="shared" si="1"/>
        <v>1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1:1010" x14ac:dyDescent="0.25">
      <c r="A53" s="91" t="s">
        <v>149</v>
      </c>
      <c r="B53" s="63" t="s">
        <v>131</v>
      </c>
      <c r="C53" s="42" t="s">
        <v>38</v>
      </c>
      <c r="D53" s="10">
        <v>1</v>
      </c>
      <c r="E53" s="92"/>
      <c r="F53" s="93"/>
      <c r="G53" s="94"/>
      <c r="H53" s="37">
        <f t="shared" si="1"/>
        <v>1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1:1010" x14ac:dyDescent="0.25">
      <c r="A54" s="91" t="s">
        <v>150</v>
      </c>
      <c r="B54" s="63" t="s">
        <v>73</v>
      </c>
      <c r="C54" s="42" t="s">
        <v>38</v>
      </c>
      <c r="D54" s="10">
        <v>1</v>
      </c>
      <c r="E54" s="92"/>
      <c r="F54" s="93"/>
      <c r="G54" s="94"/>
      <c r="H54" s="37">
        <f t="shared" si="1"/>
        <v>1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A55" s="91" t="s">
        <v>457</v>
      </c>
      <c r="B55" s="63" t="s">
        <v>125</v>
      </c>
      <c r="C55" s="42" t="s">
        <v>38</v>
      </c>
      <c r="D55" s="10">
        <v>1</v>
      </c>
      <c r="E55" s="42"/>
      <c r="F55" s="95"/>
      <c r="G55" s="10"/>
      <c r="H55" s="37">
        <f t="shared" si="1"/>
        <v>1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  <row r="56" spans="1:1010" x14ac:dyDescent="0.25">
      <c r="A56" s="91" t="s">
        <v>458</v>
      </c>
      <c r="B56" s="63" t="s">
        <v>97</v>
      </c>
      <c r="C56" s="42" t="s">
        <v>38</v>
      </c>
      <c r="D56" s="10">
        <v>1</v>
      </c>
      <c r="E56" s="92"/>
      <c r="F56" s="93"/>
      <c r="G56" s="94"/>
      <c r="H56" s="37">
        <f t="shared" si="1"/>
        <v>1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</row>
    <row r="57" spans="1:1010" x14ac:dyDescent="0.25">
      <c r="A57" s="91" t="s">
        <v>145</v>
      </c>
      <c r="B57" s="63" t="s">
        <v>459</v>
      </c>
      <c r="C57" s="42" t="s">
        <v>38</v>
      </c>
      <c r="D57" s="10">
        <v>1</v>
      </c>
      <c r="E57" s="92"/>
      <c r="F57" s="93"/>
      <c r="G57" s="94"/>
      <c r="H57" s="37">
        <f t="shared" si="1"/>
        <v>1</v>
      </c>
    </row>
    <row r="58" spans="1:1010" x14ac:dyDescent="0.25">
      <c r="A58" s="91" t="s">
        <v>460</v>
      </c>
      <c r="B58" s="91" t="s">
        <v>48</v>
      </c>
      <c r="C58" s="93" t="s">
        <v>39</v>
      </c>
      <c r="D58" s="10">
        <v>1</v>
      </c>
      <c r="E58" s="92"/>
      <c r="F58" s="93"/>
      <c r="G58" s="94"/>
      <c r="H58" s="37">
        <f t="shared" si="1"/>
        <v>1</v>
      </c>
    </row>
    <row r="59" spans="1:1010" x14ac:dyDescent="0.25">
      <c r="A59" s="91" t="s">
        <v>161</v>
      </c>
      <c r="B59" s="91" t="s">
        <v>141</v>
      </c>
      <c r="C59" s="95" t="s">
        <v>39</v>
      </c>
      <c r="D59" s="10">
        <v>2</v>
      </c>
      <c r="E59" s="42">
        <v>6</v>
      </c>
      <c r="F59" s="95">
        <v>6</v>
      </c>
      <c r="G59" s="94"/>
      <c r="H59" s="37">
        <f t="shared" si="1"/>
        <v>14</v>
      </c>
    </row>
    <row r="60" spans="1:1010" x14ac:dyDescent="0.25">
      <c r="A60" s="91" t="s">
        <v>158</v>
      </c>
      <c r="B60" s="91" t="s">
        <v>159</v>
      </c>
      <c r="C60" s="95" t="s">
        <v>39</v>
      </c>
      <c r="D60" s="10">
        <v>1</v>
      </c>
      <c r="E60" s="42"/>
      <c r="F60" s="95"/>
      <c r="G60" s="94"/>
      <c r="H60" s="37">
        <f t="shared" si="1"/>
        <v>1</v>
      </c>
    </row>
    <row r="61" spans="1:1010" x14ac:dyDescent="0.25">
      <c r="A61" s="91" t="s">
        <v>461</v>
      </c>
      <c r="B61" s="91" t="s">
        <v>113</v>
      </c>
      <c r="C61" s="95" t="s">
        <v>39</v>
      </c>
      <c r="D61" s="10">
        <v>1</v>
      </c>
      <c r="E61" s="92"/>
      <c r="F61" s="93"/>
      <c r="G61" s="94"/>
      <c r="H61" s="37">
        <f t="shared" si="1"/>
        <v>1</v>
      </c>
    </row>
    <row r="62" spans="1:1010" x14ac:dyDescent="0.25">
      <c r="A62" s="91" t="s">
        <v>462</v>
      </c>
      <c r="B62" s="91" t="s">
        <v>48</v>
      </c>
      <c r="C62" s="95" t="s">
        <v>39</v>
      </c>
      <c r="D62" s="10">
        <v>1</v>
      </c>
      <c r="E62" s="92"/>
      <c r="F62" s="93"/>
      <c r="G62" s="94"/>
      <c r="H62" s="37">
        <f t="shared" si="1"/>
        <v>1</v>
      </c>
    </row>
    <row r="63" spans="1:1010" ht="13.8" thickBot="1" x14ac:dyDescent="0.3">
      <c r="A63" s="104" t="s">
        <v>162</v>
      </c>
      <c r="B63" s="104" t="s">
        <v>49</v>
      </c>
      <c r="C63" s="110" t="s">
        <v>7</v>
      </c>
      <c r="D63" s="43">
        <v>1</v>
      </c>
      <c r="E63" s="105"/>
      <c r="F63" s="110">
        <v>27</v>
      </c>
      <c r="G63" s="43">
        <v>32</v>
      </c>
      <c r="H63" s="16">
        <f t="shared" si="1"/>
        <v>60</v>
      </c>
    </row>
    <row r="64" spans="1:1010" x14ac:dyDescent="0.25">
      <c r="G64" s="51"/>
      <c r="H64" s="51"/>
    </row>
    <row r="65" spans="2:1010" x14ac:dyDescent="0.25">
      <c r="G65" s="13"/>
      <c r="H65" s="13"/>
    </row>
    <row r="66" spans="2:1010" x14ac:dyDescent="0.25">
      <c r="G66" s="13"/>
      <c r="H66" s="13"/>
    </row>
    <row r="67" spans="2:1010" x14ac:dyDescent="0.25">
      <c r="G67" s="13"/>
      <c r="H67" s="13"/>
    </row>
    <row r="68" spans="2:1010" x14ac:dyDescent="0.25">
      <c r="G68" s="13"/>
      <c r="H68" s="13"/>
    </row>
    <row r="69" spans="2:1010" x14ac:dyDescent="0.25">
      <c r="G69" s="13"/>
      <c r="H69" s="13"/>
    </row>
    <row r="71" spans="2:1010" x14ac:dyDescent="0.25">
      <c r="B71" s="2" t="s">
        <v>18</v>
      </c>
      <c r="C71" s="3">
        <f>COUNTIF(C5:C70,"predškoláčky")</f>
        <v>32</v>
      </c>
      <c r="D71" s="2">
        <f>SUM(D5:D70)</f>
        <v>80</v>
      </c>
      <c r="E71" s="2">
        <f>SUM(E5:E70)</f>
        <v>24</v>
      </c>
      <c r="F71" s="2">
        <f>SUM(F5:F70)</f>
        <v>101</v>
      </c>
      <c r="G71" s="3">
        <f>SUM(G5:G70)</f>
        <v>71</v>
      </c>
      <c r="H71" s="3">
        <f>SUM(H5:H70)</f>
        <v>276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</row>
    <row r="72" spans="2:1010" x14ac:dyDescent="0.25">
      <c r="B72" s="2" t="s">
        <v>21</v>
      </c>
      <c r="C72" s="3">
        <f>COUNTIF(C5:C70,"najml.žiačky")</f>
        <v>9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</row>
    <row r="73" spans="2:1010" x14ac:dyDescent="0.25">
      <c r="B73" s="2" t="s">
        <v>5</v>
      </c>
      <c r="C73" s="3">
        <f>COUNTIF(C5:C70,"ml. žiačky")</f>
        <v>12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</row>
    <row r="74" spans="2:1010" x14ac:dyDescent="0.25">
      <c r="B74" s="2" t="s">
        <v>6</v>
      </c>
      <c r="C74" s="3">
        <f>COUNTIF(C5:C70,"st. žiačky")</f>
        <v>5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</row>
    <row r="75" spans="2:1010" x14ac:dyDescent="0.25">
      <c r="B75" s="2" t="s">
        <v>10</v>
      </c>
      <c r="C75" s="3">
        <f>COUNTIF(C5:C70,"juniorky")</f>
        <v>0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</row>
    <row r="76" spans="2:1010" x14ac:dyDescent="0.25">
      <c r="B76" s="2" t="s">
        <v>7</v>
      </c>
      <c r="C76" s="13">
        <f>COUNTIF(C5:C70,"seniorky")</f>
        <v>1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</row>
  </sheetData>
  <pageMargins left="0.70000000000000007" right="0.70000000000000007" top="1.1437000000000002" bottom="1.1437000000000002" header="0.75000000000000011" footer="0.75000000000000011"/>
  <pageSetup paperSize="9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129DE-CBF9-4B76-B564-8C1791CFB5B4}">
  <dimension ref="A1:ALV55"/>
  <sheetViews>
    <sheetView workbookViewId="0"/>
  </sheetViews>
  <sheetFormatPr defaultRowHeight="13.2" x14ac:dyDescent="0.25"/>
  <cols>
    <col min="1" max="1" width="27.44140625" style="2" customWidth="1"/>
    <col min="2" max="4" width="13.6640625" style="2" customWidth="1"/>
    <col min="5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43</v>
      </c>
    </row>
    <row r="2" spans="1:1010" ht="13.8" thickBot="1" x14ac:dyDescent="0.3"/>
    <row r="3" spans="1:1010" s="4" customFormat="1" x14ac:dyDescent="0.25">
      <c r="A3" s="49"/>
      <c r="B3" s="55"/>
      <c r="C3" s="50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54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96" t="s">
        <v>466</v>
      </c>
      <c r="B5" s="91" t="s">
        <v>65</v>
      </c>
      <c r="C5" s="42" t="s">
        <v>18</v>
      </c>
      <c r="D5" s="10">
        <v>2</v>
      </c>
      <c r="E5" s="37"/>
      <c r="F5" s="37"/>
      <c r="G5" s="30"/>
      <c r="H5" s="37">
        <f t="shared" ref="H5:H11" si="0">SUM(D5,E5,F5,G5)</f>
        <v>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467</v>
      </c>
      <c r="B6" s="97" t="s">
        <v>113</v>
      </c>
      <c r="C6" s="42" t="s">
        <v>21</v>
      </c>
      <c r="D6" s="42">
        <v>2</v>
      </c>
      <c r="E6" s="93"/>
      <c r="F6" s="93"/>
      <c r="G6" s="94"/>
      <c r="H6" s="37">
        <f t="shared" si="0"/>
        <v>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63" t="s">
        <v>164</v>
      </c>
      <c r="B7" s="97" t="s">
        <v>131</v>
      </c>
      <c r="C7" s="42" t="s">
        <v>21</v>
      </c>
      <c r="D7" s="42">
        <v>1</v>
      </c>
      <c r="E7" s="93"/>
      <c r="F7" s="93">
        <v>9</v>
      </c>
      <c r="G7" s="94"/>
      <c r="H7" s="37">
        <f t="shared" si="0"/>
        <v>10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91" t="s">
        <v>468</v>
      </c>
      <c r="B8" s="97" t="s">
        <v>60</v>
      </c>
      <c r="C8" s="42" t="s">
        <v>21</v>
      </c>
      <c r="D8" s="42">
        <v>2</v>
      </c>
      <c r="E8" s="95"/>
      <c r="F8" s="95"/>
      <c r="G8" s="10"/>
      <c r="H8" s="37">
        <f t="shared" si="0"/>
        <v>2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63" t="s">
        <v>468</v>
      </c>
      <c r="B9" s="97" t="s">
        <v>163</v>
      </c>
      <c r="C9" s="42" t="s">
        <v>21</v>
      </c>
      <c r="D9" s="42">
        <v>1</v>
      </c>
      <c r="E9" s="93"/>
      <c r="F9" s="93"/>
      <c r="G9" s="94"/>
      <c r="H9" s="37">
        <f t="shared" si="0"/>
        <v>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469</v>
      </c>
      <c r="B10" s="91" t="s">
        <v>131</v>
      </c>
      <c r="C10" s="95" t="s">
        <v>39</v>
      </c>
      <c r="D10" s="10">
        <v>1</v>
      </c>
      <c r="E10" s="42"/>
      <c r="F10" s="95"/>
      <c r="G10" s="94"/>
      <c r="H10" s="37">
        <f t="shared" si="0"/>
        <v>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ht="13.8" thickBot="1" x14ac:dyDescent="0.3">
      <c r="A11" s="104" t="s">
        <v>166</v>
      </c>
      <c r="B11" s="104" t="s">
        <v>167</v>
      </c>
      <c r="C11" s="110" t="s">
        <v>39</v>
      </c>
      <c r="D11" s="43">
        <v>2</v>
      </c>
      <c r="E11" s="105"/>
      <c r="F11" s="110"/>
      <c r="G11" s="109"/>
      <c r="H11" s="16">
        <f t="shared" si="0"/>
        <v>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ht="14.4" x14ac:dyDescent="0.3">
      <c r="A12" s="129"/>
      <c r="B12" s="48"/>
      <c r="C12" s="26"/>
      <c r="D12" s="26"/>
      <c r="E12" s="13"/>
      <c r="F12" s="13"/>
      <c r="G12" s="31"/>
      <c r="H12" s="1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48"/>
      <c r="B13" s="48"/>
      <c r="C13" s="26"/>
      <c r="D13" s="26"/>
      <c r="E13" s="13"/>
      <c r="F13" s="13"/>
      <c r="G13" s="26"/>
      <c r="H13" s="1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48"/>
      <c r="B14" s="48"/>
      <c r="C14" s="26"/>
      <c r="D14" s="26"/>
      <c r="E14" s="13"/>
      <c r="F14" s="13"/>
      <c r="G14" s="26"/>
      <c r="H14" s="1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48"/>
      <c r="B15" s="48"/>
      <c r="C15" s="69"/>
      <c r="D15" s="26"/>
      <c r="E15" s="13"/>
      <c r="F15" s="13"/>
      <c r="G15" s="26"/>
      <c r="H15" s="1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48"/>
      <c r="B16" s="48"/>
      <c r="C16" s="69"/>
      <c r="D16" s="26"/>
      <c r="E16" s="13"/>
      <c r="F16" s="13"/>
      <c r="G16" s="31"/>
      <c r="H16" s="1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48"/>
      <c r="B17" s="48"/>
      <c r="C17" s="69"/>
      <c r="D17" s="26"/>
      <c r="E17" s="13"/>
      <c r="F17" s="13"/>
      <c r="G17" s="31"/>
      <c r="H17" s="1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48"/>
      <c r="B18" s="48"/>
      <c r="C18" s="69"/>
      <c r="D18" s="26"/>
      <c r="E18" s="13"/>
      <c r="F18" s="13"/>
      <c r="G18" s="31"/>
      <c r="H18" s="1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s="22" customFormat="1" x14ac:dyDescent="0.25">
      <c r="A19" s="48"/>
      <c r="B19" s="48"/>
      <c r="C19" s="69"/>
      <c r="D19" s="26"/>
      <c r="E19" s="13"/>
      <c r="F19" s="13"/>
      <c r="G19" s="31"/>
      <c r="H19" s="1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</row>
    <row r="20" spans="1:1010" s="22" customFormat="1" x14ac:dyDescent="0.25">
      <c r="A20" s="48"/>
      <c r="B20" s="48"/>
      <c r="C20" s="69"/>
      <c r="D20" s="26"/>
      <c r="E20" s="13"/>
      <c r="F20" s="13"/>
      <c r="G20" s="31"/>
      <c r="H20" s="1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</row>
    <row r="21" spans="1:1010" s="22" customFormat="1" x14ac:dyDescent="0.25">
      <c r="A21" s="48"/>
      <c r="B21" s="48"/>
      <c r="C21" s="69"/>
      <c r="D21" s="26"/>
      <c r="E21" s="13"/>
      <c r="F21" s="13"/>
      <c r="G21" s="31"/>
      <c r="H21" s="1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</row>
    <row r="22" spans="1:1010" s="22" customFormat="1" x14ac:dyDescent="0.25">
      <c r="A22" s="48"/>
      <c r="B22" s="48"/>
      <c r="C22" s="69"/>
      <c r="D22" s="26"/>
      <c r="E22" s="13"/>
      <c r="F22" s="13"/>
      <c r="G22" s="31"/>
      <c r="H22" s="1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</row>
    <row r="23" spans="1:1010" s="22" customFormat="1" x14ac:dyDescent="0.25">
      <c r="A23" s="48"/>
      <c r="B23" s="48"/>
      <c r="C23" s="69"/>
      <c r="D23" s="26"/>
      <c r="E23" s="13"/>
      <c r="F23" s="13"/>
      <c r="G23" s="31"/>
      <c r="H23" s="1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</row>
    <row r="24" spans="1:1010" s="22" customFormat="1" x14ac:dyDescent="0.25">
      <c r="A24" s="48"/>
      <c r="B24" s="48"/>
      <c r="C24" s="69"/>
      <c r="D24" s="26"/>
      <c r="E24" s="13"/>
      <c r="F24" s="13"/>
      <c r="G24" s="26"/>
      <c r="H24" s="13"/>
      <c r="I24" s="2"/>
      <c r="J24" s="27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</row>
    <row r="25" spans="1:1010" s="22" customFormat="1" x14ac:dyDescent="0.25">
      <c r="A25" s="48"/>
      <c r="B25" s="48"/>
      <c r="C25" s="69"/>
      <c r="D25" s="26"/>
      <c r="E25" s="13"/>
      <c r="F25" s="13"/>
      <c r="G25" s="31"/>
      <c r="H25" s="1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</row>
    <row r="26" spans="1:1010" s="22" customFormat="1" x14ac:dyDescent="0.25">
      <c r="A26" s="48"/>
      <c r="B26" s="48"/>
      <c r="C26" s="69"/>
      <c r="D26" s="26"/>
      <c r="E26" s="13"/>
      <c r="F26" s="13"/>
      <c r="G26" s="31"/>
      <c r="H26" s="13"/>
      <c r="I26" s="2"/>
      <c r="J26" s="27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</row>
    <row r="27" spans="1:1010" s="22" customFormat="1" x14ac:dyDescent="0.25">
      <c r="A27" s="48"/>
      <c r="B27" s="48"/>
      <c r="C27" s="69"/>
      <c r="D27" s="26"/>
      <c r="E27" s="13"/>
      <c r="F27" s="13"/>
      <c r="G27" s="31"/>
      <c r="H27" s="13"/>
      <c r="I27" s="27"/>
      <c r="J27" s="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</row>
    <row r="28" spans="1:1010" s="22" customFormat="1" x14ac:dyDescent="0.25">
      <c r="A28" s="48"/>
      <c r="B28" s="48"/>
      <c r="C28" s="69"/>
      <c r="D28" s="26"/>
      <c r="E28" s="13"/>
      <c r="F28" s="13"/>
      <c r="G28" s="26"/>
      <c r="H28" s="1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</row>
    <row r="29" spans="1:1010" s="22" customFormat="1" x14ac:dyDescent="0.25">
      <c r="A29" s="48"/>
      <c r="B29" s="48"/>
      <c r="C29" s="69"/>
      <c r="D29" s="26"/>
      <c r="E29" s="13"/>
      <c r="F29" s="13"/>
      <c r="G29" s="31"/>
      <c r="H29" s="1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</row>
    <row r="30" spans="1:1010" s="22" customFormat="1" x14ac:dyDescent="0.25">
      <c r="A30" s="48"/>
      <c r="B30" s="48"/>
      <c r="C30" s="69"/>
      <c r="D30" s="26"/>
      <c r="E30" s="13"/>
      <c r="F30" s="13"/>
      <c r="G30" s="31"/>
      <c r="H30" s="1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</row>
    <row r="31" spans="1:1010" s="22" customFormat="1" x14ac:dyDescent="0.25">
      <c r="A31" s="48"/>
      <c r="B31" s="48"/>
      <c r="C31" s="26"/>
      <c r="D31" s="26"/>
      <c r="E31" s="31"/>
      <c r="F31" s="13"/>
      <c r="G31" s="31"/>
      <c r="H31" s="1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</row>
    <row r="32" spans="1:1010" s="22" customFormat="1" x14ac:dyDescent="0.25">
      <c r="A32" s="48"/>
      <c r="B32" s="48"/>
      <c r="C32" s="26"/>
      <c r="D32" s="26"/>
      <c r="E32" s="13"/>
      <c r="F32" s="31"/>
      <c r="G32" s="31"/>
      <c r="H32" s="1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</row>
    <row r="33" spans="1:10" x14ac:dyDescent="0.25">
      <c r="A33" s="48"/>
      <c r="B33" s="48"/>
      <c r="C33" s="26"/>
      <c r="D33" s="26"/>
      <c r="E33" s="13"/>
      <c r="F33" s="13"/>
      <c r="G33" s="31"/>
      <c r="H33" s="13"/>
    </row>
    <row r="34" spans="1:10" x14ac:dyDescent="0.25">
      <c r="A34" s="48"/>
      <c r="B34" s="48"/>
      <c r="C34" s="26"/>
      <c r="D34" s="26"/>
      <c r="E34" s="31"/>
      <c r="F34" s="31"/>
      <c r="G34" s="31"/>
      <c r="H34" s="13"/>
    </row>
    <row r="35" spans="1:10" x14ac:dyDescent="0.25">
      <c r="A35" s="48"/>
      <c r="B35" s="48"/>
      <c r="C35" s="26"/>
      <c r="D35" s="26"/>
      <c r="E35" s="31"/>
      <c r="F35" s="31"/>
      <c r="G35" s="31"/>
      <c r="H35" s="13"/>
    </row>
    <row r="36" spans="1:10" x14ac:dyDescent="0.25">
      <c r="A36" s="48"/>
      <c r="B36" s="48"/>
      <c r="C36" s="26"/>
      <c r="D36" s="26"/>
      <c r="E36" s="13"/>
      <c r="F36" s="31"/>
      <c r="G36" s="31"/>
      <c r="H36" s="13"/>
    </row>
    <row r="37" spans="1:10" x14ac:dyDescent="0.25">
      <c r="A37" s="48"/>
      <c r="B37" s="48"/>
      <c r="C37" s="26"/>
      <c r="D37" s="26"/>
      <c r="E37" s="31"/>
      <c r="F37" s="13"/>
      <c r="G37" s="31"/>
      <c r="H37" s="13"/>
    </row>
    <row r="38" spans="1:10" x14ac:dyDescent="0.25">
      <c r="A38" s="48"/>
      <c r="B38" s="48"/>
      <c r="C38" s="26"/>
      <c r="D38" s="26"/>
      <c r="E38" s="13"/>
      <c r="F38" s="13"/>
      <c r="G38" s="31"/>
      <c r="H38" s="13"/>
    </row>
    <row r="39" spans="1:10" x14ac:dyDescent="0.25">
      <c r="A39" s="48"/>
      <c r="B39" s="48"/>
      <c r="C39" s="26"/>
      <c r="D39" s="26"/>
      <c r="E39" s="13"/>
      <c r="F39" s="13"/>
      <c r="G39" s="31"/>
      <c r="H39" s="13"/>
    </row>
    <row r="40" spans="1:10" x14ac:dyDescent="0.25">
      <c r="A40" s="48"/>
      <c r="B40" s="48"/>
      <c r="C40" s="26"/>
      <c r="D40" s="26"/>
      <c r="E40" s="13"/>
      <c r="F40" s="13"/>
      <c r="G40" s="26"/>
      <c r="H40" s="13"/>
      <c r="J40" s="27"/>
    </row>
    <row r="41" spans="1:10" x14ac:dyDescent="0.25">
      <c r="A41" s="48"/>
      <c r="B41" s="48"/>
      <c r="C41" s="26"/>
      <c r="D41" s="26"/>
      <c r="E41" s="26"/>
      <c r="F41" s="26"/>
      <c r="G41" s="31"/>
      <c r="H41" s="13"/>
    </row>
    <row r="42" spans="1:10" x14ac:dyDescent="0.25">
      <c r="A42" s="48"/>
      <c r="B42" s="48"/>
      <c r="C42" s="26"/>
      <c r="D42" s="26"/>
      <c r="E42" s="13"/>
      <c r="F42" s="13"/>
      <c r="G42" s="31"/>
      <c r="H42" s="13"/>
    </row>
    <row r="43" spans="1:10" x14ac:dyDescent="0.25">
      <c r="A43" s="48"/>
      <c r="B43" s="48"/>
      <c r="C43" s="26"/>
      <c r="D43" s="26"/>
      <c r="E43" s="26"/>
      <c r="F43" s="26"/>
      <c r="G43" s="31"/>
      <c r="H43" s="13"/>
    </row>
    <row r="44" spans="1:10" x14ac:dyDescent="0.25">
      <c r="A44" s="48"/>
      <c r="B44" s="48"/>
      <c r="C44" s="26"/>
      <c r="D44" s="26"/>
      <c r="E44" s="13"/>
      <c r="F44" s="13"/>
      <c r="G44" s="31"/>
      <c r="H44" s="13"/>
    </row>
    <row r="45" spans="1:10" x14ac:dyDescent="0.25">
      <c r="A45" s="48"/>
      <c r="B45" s="48"/>
      <c r="C45" s="26"/>
      <c r="D45" s="26"/>
      <c r="E45" s="26"/>
      <c r="F45" s="13"/>
      <c r="G45" s="26"/>
      <c r="H45" s="13"/>
    </row>
    <row r="46" spans="1:10" x14ac:dyDescent="0.25">
      <c r="A46" s="48"/>
      <c r="B46" s="48"/>
      <c r="C46" s="26"/>
      <c r="D46" s="26"/>
      <c r="E46" s="31"/>
      <c r="F46" s="31"/>
      <c r="G46" s="31"/>
      <c r="H46" s="13"/>
    </row>
    <row r="47" spans="1:10" x14ac:dyDescent="0.25">
      <c r="A47" s="48"/>
      <c r="B47" s="48"/>
      <c r="C47" s="69"/>
      <c r="D47" s="26"/>
      <c r="E47" s="13"/>
      <c r="F47" s="13"/>
      <c r="G47" s="13"/>
      <c r="H47" s="13"/>
    </row>
    <row r="48" spans="1:10" x14ac:dyDescent="0.25">
      <c r="A48" s="48"/>
      <c r="B48" s="48"/>
      <c r="C48" s="69"/>
      <c r="D48" s="26"/>
      <c r="E48" s="13"/>
      <c r="F48" s="26"/>
      <c r="G48" s="13"/>
      <c r="H48" s="13"/>
    </row>
    <row r="50" spans="2:1010" x14ac:dyDescent="0.25">
      <c r="B50" s="2" t="s">
        <v>18</v>
      </c>
      <c r="C50" s="3">
        <f>COUNTIF(C5:C49,"predškoláčky")</f>
        <v>1</v>
      </c>
      <c r="D50" s="2">
        <f>SUM(D5:D49)</f>
        <v>11</v>
      </c>
      <c r="E50" s="2">
        <f>SUM(E5:E49)</f>
        <v>0</v>
      </c>
      <c r="F50" s="2">
        <f>SUM(F5:F49)</f>
        <v>9</v>
      </c>
      <c r="G50" s="3">
        <f>SUM(G5:G49)</f>
        <v>0</v>
      </c>
      <c r="H50" s="3">
        <f>SUM(H5:H49)</f>
        <v>20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2:1010" x14ac:dyDescent="0.25">
      <c r="B51" s="2" t="s">
        <v>21</v>
      </c>
      <c r="C51" s="3">
        <f>COUNTIF(C5:C49,"najml.žiačky")</f>
        <v>4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2:1010" x14ac:dyDescent="0.25">
      <c r="B52" s="2" t="s">
        <v>5</v>
      </c>
      <c r="C52" s="3">
        <f>COUNTIF(C5:C49,"ml. žiačky")</f>
        <v>0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2:1010" x14ac:dyDescent="0.25">
      <c r="B53" s="2" t="s">
        <v>6</v>
      </c>
      <c r="C53" s="3">
        <f>COUNTIF(C5:C49,"st. žiačky")</f>
        <v>2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2:1010" x14ac:dyDescent="0.25">
      <c r="B54" s="2" t="s">
        <v>10</v>
      </c>
      <c r="C54" s="3">
        <f>COUNTIF(C5:C50,"juniorky")</f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2:1010" x14ac:dyDescent="0.25">
      <c r="B55" s="2" t="s">
        <v>7</v>
      </c>
      <c r="C55" s="3">
        <f>COUNTIF(C5:C49,"seniorky")</f>
        <v>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605D-E35B-4221-B79C-EE872F7A1300}">
  <dimension ref="A1:ALV65"/>
  <sheetViews>
    <sheetView workbookViewId="0"/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3" customWidth="1"/>
    <col min="4" max="8" width="6.88671875" style="3" customWidth="1"/>
    <col min="9" max="1010" width="9.109375" style="2"/>
  </cols>
  <sheetData>
    <row r="1" spans="1:1010" x14ac:dyDescent="0.25">
      <c r="A1" s="1" t="s">
        <v>358</v>
      </c>
    </row>
    <row r="2" spans="1:1010" ht="13.8" thickBot="1" x14ac:dyDescent="0.3">
      <c r="A2" s="27"/>
      <c r="B2" s="27"/>
      <c r="C2" s="13"/>
    </row>
    <row r="3" spans="1:1010" x14ac:dyDescent="0.25">
      <c r="A3" s="55"/>
      <c r="B3" s="55"/>
      <c r="C3" s="56"/>
      <c r="D3" s="56" t="s">
        <v>23</v>
      </c>
      <c r="E3" s="56" t="s">
        <v>22</v>
      </c>
      <c r="F3" s="56" t="s">
        <v>362</v>
      </c>
      <c r="G3" s="56" t="s">
        <v>19</v>
      </c>
      <c r="H3" s="52"/>
    </row>
    <row r="4" spans="1:1010" ht="13.8" thickBot="1" x14ac:dyDescent="0.3">
      <c r="A4" s="15" t="s">
        <v>0</v>
      </c>
      <c r="B4" s="15" t="s">
        <v>1</v>
      </c>
      <c r="C4" s="16" t="s">
        <v>2</v>
      </c>
      <c r="D4" s="16" t="s">
        <v>4</v>
      </c>
      <c r="E4" s="16" t="s">
        <v>3</v>
      </c>
      <c r="F4" s="16" t="s">
        <v>3</v>
      </c>
      <c r="G4" s="16" t="s">
        <v>3</v>
      </c>
      <c r="H4" s="131" t="s">
        <v>4</v>
      </c>
    </row>
    <row r="5" spans="1:1010" s="22" customFormat="1" x14ac:dyDescent="0.25">
      <c r="A5" s="91" t="s">
        <v>463</v>
      </c>
      <c r="B5" s="91" t="s">
        <v>58</v>
      </c>
      <c r="C5" s="42" t="s">
        <v>18</v>
      </c>
      <c r="D5" s="42">
        <v>2</v>
      </c>
      <c r="E5" s="28"/>
      <c r="F5" s="28"/>
      <c r="G5" s="37"/>
      <c r="H5" s="17">
        <f t="shared" ref="H5:H7" si="0">SUM(D5,E5,F5,G5)</f>
        <v>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1" t="s">
        <v>464</v>
      </c>
      <c r="B6" s="91" t="s">
        <v>108</v>
      </c>
      <c r="C6" s="42" t="s">
        <v>18</v>
      </c>
      <c r="D6" s="42">
        <v>2</v>
      </c>
      <c r="E6" s="28"/>
      <c r="F6" s="28"/>
      <c r="G6" s="37"/>
      <c r="H6" s="17">
        <f t="shared" si="0"/>
        <v>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ht="13.8" thickBot="1" x14ac:dyDescent="0.3">
      <c r="A7" s="104" t="s">
        <v>465</v>
      </c>
      <c r="B7" s="104" t="s">
        <v>58</v>
      </c>
      <c r="C7" s="105" t="s">
        <v>18</v>
      </c>
      <c r="D7" s="105">
        <v>2</v>
      </c>
      <c r="E7" s="60"/>
      <c r="F7" s="60"/>
      <c r="G7" s="16"/>
      <c r="H7" s="19">
        <f t="shared" si="0"/>
        <v>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x14ac:dyDescent="0.25">
      <c r="A8" s="48"/>
      <c r="B8" s="48"/>
      <c r="C8" s="26"/>
      <c r="D8" s="26"/>
      <c r="E8" s="31"/>
      <c r="F8" s="31"/>
      <c r="G8" s="13"/>
      <c r="H8" s="1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ht="14.4" x14ac:dyDescent="0.3">
      <c r="A9" s="89"/>
      <c r="B9" s="48"/>
      <c r="C9" s="26"/>
      <c r="D9" s="26"/>
      <c r="E9" s="31"/>
      <c r="F9" s="31"/>
      <c r="G9" s="13"/>
      <c r="H9" s="13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48"/>
      <c r="B10" s="48"/>
      <c r="C10" s="26"/>
      <c r="D10" s="26"/>
      <c r="E10" s="31"/>
      <c r="F10" s="31"/>
      <c r="G10" s="31"/>
      <c r="H10" s="13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48"/>
      <c r="B11" s="48"/>
      <c r="C11" s="26"/>
      <c r="D11" s="26"/>
      <c r="E11" s="31"/>
      <c r="F11" s="31"/>
      <c r="G11" s="31"/>
      <c r="H11" s="1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48"/>
      <c r="B12" s="48"/>
      <c r="C12" s="26"/>
      <c r="D12" s="26"/>
      <c r="E12" s="31"/>
      <c r="F12" s="31"/>
      <c r="G12" s="13"/>
      <c r="H12" s="1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48"/>
      <c r="B13" s="48"/>
      <c r="C13" s="26"/>
      <c r="D13" s="26"/>
      <c r="E13" s="31"/>
      <c r="F13" s="31"/>
      <c r="G13" s="13"/>
      <c r="H13" s="1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48"/>
      <c r="B14" s="48"/>
      <c r="C14" s="26"/>
      <c r="D14" s="26"/>
      <c r="E14" s="31"/>
      <c r="F14" s="31"/>
      <c r="G14" s="31"/>
      <c r="H14" s="1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48"/>
      <c r="B15" s="48"/>
      <c r="C15" s="69"/>
      <c r="D15" s="26"/>
      <c r="E15" s="31"/>
      <c r="F15" s="31"/>
      <c r="G15" s="31"/>
      <c r="H15" s="1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44"/>
      <c r="B16" s="48"/>
      <c r="C16" s="26"/>
      <c r="D16" s="26"/>
      <c r="E16" s="31"/>
      <c r="F16" s="31"/>
      <c r="G16" s="31"/>
      <c r="H16" s="1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48"/>
      <c r="B17" s="48"/>
      <c r="C17" s="26"/>
      <c r="D17" s="26"/>
      <c r="E17" s="26"/>
      <c r="F17" s="26"/>
      <c r="G17" s="26"/>
      <c r="H17" s="1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44"/>
      <c r="B18" s="48"/>
      <c r="C18" s="69"/>
      <c r="D18" s="26"/>
      <c r="E18" s="31"/>
      <c r="F18" s="31"/>
      <c r="G18" s="31"/>
      <c r="H18" s="1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x14ac:dyDescent="0.25">
      <c r="A19" s="48"/>
      <c r="B19" s="48"/>
      <c r="C19" s="26"/>
      <c r="D19" s="26"/>
      <c r="E19" s="31"/>
      <c r="F19" s="31"/>
      <c r="G19" s="31"/>
      <c r="H19" s="13"/>
    </row>
    <row r="20" spans="1:1010" x14ac:dyDescent="0.25">
      <c r="A20" s="48"/>
      <c r="B20" s="48"/>
      <c r="C20" s="69"/>
      <c r="D20" s="26"/>
      <c r="E20" s="31"/>
      <c r="F20" s="31"/>
      <c r="G20" s="31"/>
      <c r="H20" s="13"/>
    </row>
    <row r="21" spans="1:1010" x14ac:dyDescent="0.25">
      <c r="A21" s="44"/>
      <c r="B21" s="48"/>
      <c r="C21" s="26"/>
      <c r="D21" s="26"/>
      <c r="E21" s="31"/>
      <c r="F21" s="31"/>
      <c r="G21" s="31"/>
      <c r="H21" s="13"/>
    </row>
    <row r="22" spans="1:1010" x14ac:dyDescent="0.25">
      <c r="A22" s="48"/>
      <c r="B22" s="48"/>
      <c r="C22" s="69"/>
      <c r="D22" s="26"/>
      <c r="E22" s="31"/>
      <c r="F22" s="31"/>
      <c r="G22" s="31"/>
      <c r="H22" s="13"/>
    </row>
    <row r="23" spans="1:1010" x14ac:dyDescent="0.25">
      <c r="A23" s="48"/>
      <c r="B23" s="48"/>
      <c r="C23" s="31"/>
      <c r="D23" s="26"/>
      <c r="E23" s="26"/>
      <c r="F23" s="26"/>
      <c r="G23" s="26"/>
      <c r="H23" s="13"/>
    </row>
    <row r="24" spans="1:1010" x14ac:dyDescent="0.25">
      <c r="A24" s="48"/>
      <c r="B24" s="48"/>
      <c r="C24" s="26"/>
      <c r="D24" s="26"/>
      <c r="E24" s="31"/>
      <c r="F24" s="31"/>
      <c r="G24" s="31"/>
      <c r="H24" s="13"/>
    </row>
    <row r="25" spans="1:1010" x14ac:dyDescent="0.25">
      <c r="A25" s="48"/>
      <c r="B25" s="48"/>
      <c r="C25" s="26"/>
      <c r="D25" s="26"/>
      <c r="E25" s="26"/>
      <c r="F25" s="26"/>
      <c r="G25" s="26"/>
      <c r="H25" s="13"/>
    </row>
    <row r="26" spans="1:1010" x14ac:dyDescent="0.25">
      <c r="A26" s="44"/>
      <c r="B26" s="48"/>
      <c r="C26" s="26"/>
      <c r="D26" s="26"/>
      <c r="E26" s="31"/>
      <c r="F26" s="31"/>
      <c r="G26" s="31"/>
      <c r="H26" s="13"/>
    </row>
    <row r="27" spans="1:1010" x14ac:dyDescent="0.25">
      <c r="A27" s="48"/>
      <c r="B27" s="48"/>
      <c r="C27" s="26"/>
      <c r="D27" s="26"/>
      <c r="E27" s="31"/>
      <c r="F27" s="31"/>
      <c r="G27" s="31"/>
      <c r="H27" s="13"/>
    </row>
    <row r="28" spans="1:1010" x14ac:dyDescent="0.25">
      <c r="A28" s="48"/>
      <c r="B28" s="48"/>
      <c r="C28" s="26"/>
      <c r="D28" s="26"/>
      <c r="E28" s="31"/>
      <c r="F28" s="31"/>
      <c r="G28" s="31"/>
      <c r="H28" s="13"/>
    </row>
    <row r="29" spans="1:1010" x14ac:dyDescent="0.25">
      <c r="A29" s="48"/>
      <c r="B29" s="48"/>
      <c r="C29" s="26"/>
      <c r="D29" s="26"/>
      <c r="E29" s="31"/>
      <c r="F29" s="31"/>
      <c r="G29" s="31"/>
      <c r="H29" s="13"/>
    </row>
    <row r="30" spans="1:1010" x14ac:dyDescent="0.25">
      <c r="A30" s="48"/>
      <c r="B30" s="48"/>
      <c r="C30" s="26"/>
      <c r="D30" s="26"/>
      <c r="E30" s="31"/>
      <c r="F30" s="31"/>
      <c r="G30" s="31"/>
      <c r="H30" s="13"/>
    </row>
    <row r="31" spans="1:1010" x14ac:dyDescent="0.25">
      <c r="A31" s="48"/>
      <c r="B31" s="48"/>
      <c r="C31" s="26"/>
      <c r="D31" s="26"/>
      <c r="E31" s="31"/>
      <c r="F31" s="31"/>
      <c r="G31" s="31"/>
      <c r="H31" s="13"/>
    </row>
    <row r="32" spans="1:1010" x14ac:dyDescent="0.25">
      <c r="A32" s="48"/>
      <c r="B32" s="48"/>
      <c r="C32" s="26"/>
      <c r="D32" s="26"/>
      <c r="E32" s="31"/>
      <c r="F32" s="31"/>
      <c r="G32" s="31"/>
      <c r="H32" s="13"/>
    </row>
    <row r="33" spans="1:8" x14ac:dyDescent="0.25">
      <c r="A33" s="48"/>
      <c r="B33" s="48"/>
      <c r="C33" s="26"/>
      <c r="D33" s="26"/>
      <c r="E33" s="31"/>
      <c r="F33" s="31"/>
      <c r="G33" s="31"/>
      <c r="H33" s="13"/>
    </row>
    <row r="34" spans="1:8" x14ac:dyDescent="0.25">
      <c r="A34" s="48"/>
      <c r="B34" s="48"/>
      <c r="C34" s="26"/>
      <c r="D34" s="26"/>
      <c r="E34" s="31"/>
      <c r="F34" s="31"/>
      <c r="G34" s="31"/>
      <c r="H34" s="13"/>
    </row>
    <row r="35" spans="1:8" x14ac:dyDescent="0.25">
      <c r="A35" s="48"/>
      <c r="B35" s="48"/>
      <c r="C35" s="26"/>
      <c r="D35" s="26"/>
      <c r="E35" s="31"/>
      <c r="F35" s="31"/>
      <c r="G35" s="31"/>
      <c r="H35" s="13"/>
    </row>
    <row r="36" spans="1:8" x14ac:dyDescent="0.25">
      <c r="A36" s="48"/>
      <c r="B36" s="48"/>
      <c r="C36" s="26"/>
      <c r="D36" s="26"/>
      <c r="E36" s="31"/>
      <c r="F36" s="31"/>
      <c r="G36" s="31"/>
      <c r="H36" s="13"/>
    </row>
    <row r="37" spans="1:8" x14ac:dyDescent="0.25">
      <c r="A37" s="48"/>
      <c r="B37" s="48"/>
      <c r="C37" s="26"/>
      <c r="D37" s="26"/>
      <c r="E37" s="31"/>
      <c r="F37" s="31"/>
      <c r="G37" s="31"/>
      <c r="H37" s="13"/>
    </row>
    <row r="38" spans="1:8" x14ac:dyDescent="0.25">
      <c r="A38" s="48"/>
      <c r="B38" s="48"/>
      <c r="C38" s="26"/>
      <c r="D38" s="26"/>
      <c r="E38" s="26"/>
      <c r="F38" s="26"/>
      <c r="G38" s="31"/>
      <c r="H38" s="13"/>
    </row>
    <row r="39" spans="1:8" x14ac:dyDescent="0.25">
      <c r="A39" s="48"/>
      <c r="B39" s="48"/>
      <c r="C39" s="26"/>
      <c r="D39" s="26"/>
      <c r="E39" s="31"/>
      <c r="F39" s="31"/>
      <c r="G39" s="31"/>
      <c r="H39" s="13"/>
    </row>
    <row r="40" spans="1:8" x14ac:dyDescent="0.25">
      <c r="A40" s="48"/>
      <c r="B40" s="48"/>
      <c r="C40" s="26"/>
      <c r="D40" s="26"/>
      <c r="E40" s="26"/>
      <c r="F40" s="26"/>
      <c r="G40" s="31"/>
      <c r="H40" s="13"/>
    </row>
    <row r="41" spans="1:8" x14ac:dyDescent="0.25">
      <c r="A41" s="48"/>
      <c r="B41" s="48"/>
      <c r="C41" s="31"/>
      <c r="D41" s="26"/>
      <c r="E41" s="31"/>
      <c r="F41" s="31"/>
      <c r="G41" s="31"/>
      <c r="H41" s="13"/>
    </row>
    <row r="42" spans="1:8" x14ac:dyDescent="0.25">
      <c r="A42" s="48"/>
      <c r="B42" s="48"/>
      <c r="C42" s="26"/>
      <c r="D42" s="26"/>
      <c r="E42" s="26"/>
      <c r="F42" s="26"/>
      <c r="G42" s="26"/>
      <c r="H42" s="13"/>
    </row>
    <row r="43" spans="1:8" x14ac:dyDescent="0.25">
      <c r="A43" s="48"/>
      <c r="B43" s="48"/>
      <c r="C43" s="31"/>
      <c r="D43" s="26"/>
      <c r="E43" s="26"/>
      <c r="F43" s="26"/>
      <c r="G43" s="26"/>
      <c r="H43" s="13"/>
    </row>
    <row r="44" spans="1:8" x14ac:dyDescent="0.25">
      <c r="A44" s="48"/>
      <c r="B44" s="48"/>
      <c r="C44" s="69"/>
      <c r="D44" s="26"/>
      <c r="E44" s="26"/>
      <c r="F44" s="26"/>
      <c r="G44" s="31"/>
      <c r="H44" s="13"/>
    </row>
    <row r="45" spans="1:8" x14ac:dyDescent="0.25">
      <c r="A45" s="48"/>
      <c r="B45" s="48"/>
      <c r="C45" s="26"/>
      <c r="D45" s="26"/>
      <c r="E45" s="26"/>
      <c r="F45" s="26"/>
      <c r="G45" s="31"/>
      <c r="H45" s="13"/>
    </row>
    <row r="46" spans="1:8" x14ac:dyDescent="0.25">
      <c r="A46" s="48"/>
      <c r="B46" s="48"/>
      <c r="C46" s="26"/>
      <c r="D46" s="26"/>
      <c r="E46" s="26"/>
      <c r="F46" s="26"/>
      <c r="G46" s="31"/>
      <c r="H46" s="13"/>
    </row>
    <row r="47" spans="1:8" x14ac:dyDescent="0.25">
      <c r="A47" s="27"/>
      <c r="B47" s="27"/>
      <c r="C47" s="13"/>
      <c r="D47" s="71"/>
      <c r="E47" s="31"/>
      <c r="F47" s="31"/>
      <c r="G47" s="13"/>
      <c r="H47" s="13"/>
    </row>
    <row r="48" spans="1:8" x14ac:dyDescent="0.25">
      <c r="A48" s="27"/>
      <c r="B48" s="27"/>
      <c r="C48" s="13"/>
      <c r="D48" s="71"/>
      <c r="E48" s="31"/>
      <c r="F48" s="31"/>
      <c r="G48" s="13"/>
      <c r="H48" s="13"/>
    </row>
    <row r="49" spans="1:1010" x14ac:dyDescent="0.25">
      <c r="A49" s="90"/>
      <c r="B49" s="90"/>
      <c r="C49" s="71"/>
      <c r="D49" s="71"/>
      <c r="E49" s="31"/>
      <c r="F49" s="31"/>
      <c r="G49" s="13"/>
      <c r="H49" s="13"/>
    </row>
    <row r="50" spans="1:1010" x14ac:dyDescent="0.25">
      <c r="A50" s="90"/>
      <c r="B50" s="90" t="s">
        <v>18</v>
      </c>
      <c r="C50" s="71">
        <f>COUNTIF(C5:C49,"predškoláčky")</f>
        <v>3</v>
      </c>
      <c r="D50" s="71">
        <f>SUM(D5:D49)</f>
        <v>6</v>
      </c>
      <c r="E50" s="71">
        <f>SUM(E5:E49)</f>
        <v>0</v>
      </c>
      <c r="F50" s="71">
        <f>SUM(F5:F49)</f>
        <v>0</v>
      </c>
      <c r="G50" s="13">
        <f>SUM(G5:G49)</f>
        <v>0</v>
      </c>
      <c r="H50" s="13">
        <f>SUM(H5:H49)</f>
        <v>6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1:1010" x14ac:dyDescent="0.25">
      <c r="A51" s="90"/>
      <c r="B51" s="90" t="s">
        <v>21</v>
      </c>
      <c r="C51" s="71">
        <f>COUNTIF(C5:C49,"najml.žiačky")</f>
        <v>0</v>
      </c>
      <c r="D51" s="71"/>
      <c r="E51" s="31"/>
      <c r="F51" s="31"/>
      <c r="G51" s="13"/>
      <c r="H51" s="1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1:1010" x14ac:dyDescent="0.25">
      <c r="B52" s="2" t="s">
        <v>5</v>
      </c>
      <c r="C52" s="3">
        <f>COUNTIF(C5:C49,"ml. žiačky")</f>
        <v>0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1:1010" x14ac:dyDescent="0.25">
      <c r="B53" s="2" t="s">
        <v>6</v>
      </c>
      <c r="C53" s="3">
        <f>COUNTIF(C5:C49,"st. žiačky")</f>
        <v>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1:1010" x14ac:dyDescent="0.25">
      <c r="B54" s="2" t="s">
        <v>10</v>
      </c>
      <c r="C54" s="3">
        <f>COUNTIF(C5:C49,"juniorky")</f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B55" s="2" t="s">
        <v>7</v>
      </c>
      <c r="C55" s="3">
        <f>COUNTIF(C5:C49,"seniorky")</f>
        <v>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  <row r="60" spans="1:1010" x14ac:dyDescent="0.25"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</row>
    <row r="61" spans="1:1010" x14ac:dyDescent="0.25"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</row>
    <row r="62" spans="1:1010" x14ac:dyDescent="0.25"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</row>
    <row r="63" spans="1:1010" x14ac:dyDescent="0.25"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</row>
    <row r="64" spans="1:1010" x14ac:dyDescent="0.25"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</row>
    <row r="65" spans="10:1010" x14ac:dyDescent="0.25"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V75"/>
  <sheetViews>
    <sheetView topLeftCell="A16" workbookViewId="0">
      <selection activeCell="C21" sqref="C21"/>
    </sheetView>
  </sheetViews>
  <sheetFormatPr defaultRowHeight="13.2" x14ac:dyDescent="0.25"/>
  <cols>
    <col min="1" max="1" width="27.44140625" style="2" customWidth="1"/>
    <col min="2" max="2" width="13.6640625" style="2" customWidth="1"/>
    <col min="3" max="3" width="13.6640625" style="3" customWidth="1"/>
    <col min="4" max="8" width="6.88671875" style="3" customWidth="1"/>
    <col min="9" max="1010" width="9.109375" style="2" customWidth="1"/>
    <col min="1011" max="1011" width="9.109375" customWidth="1"/>
  </cols>
  <sheetData>
    <row r="1" spans="1:1010" x14ac:dyDescent="0.25">
      <c r="A1" s="1" t="s">
        <v>17</v>
      </c>
    </row>
    <row r="2" spans="1:1010" ht="13.8" thickBot="1" x14ac:dyDescent="0.3">
      <c r="A2" s="54"/>
      <c r="B2" s="54"/>
      <c r="C2" s="18"/>
    </row>
    <row r="3" spans="1:1010" x14ac:dyDescent="0.25">
      <c r="A3" s="49"/>
      <c r="B3" s="55"/>
      <c r="C3" s="51"/>
      <c r="D3" s="56" t="s">
        <v>23</v>
      </c>
      <c r="E3" s="56" t="s">
        <v>22</v>
      </c>
      <c r="F3" s="56" t="s">
        <v>362</v>
      </c>
      <c r="G3" s="52" t="s">
        <v>19</v>
      </c>
      <c r="H3" s="56"/>
    </row>
    <row r="4" spans="1:1010" ht="13.8" thickBot="1" x14ac:dyDescent="0.3">
      <c r="A4" s="47" t="s">
        <v>0</v>
      </c>
      <c r="B4" s="15" t="s">
        <v>1</v>
      </c>
      <c r="C4" s="18" t="s">
        <v>2</v>
      </c>
      <c r="D4" s="16" t="s">
        <v>4</v>
      </c>
      <c r="E4" s="16" t="s">
        <v>3</v>
      </c>
      <c r="F4" s="16" t="s">
        <v>3</v>
      </c>
      <c r="G4" s="19" t="s">
        <v>3</v>
      </c>
      <c r="H4" s="57" t="s">
        <v>4</v>
      </c>
    </row>
    <row r="5" spans="1:1010" s="22" customFormat="1" x14ac:dyDescent="0.25">
      <c r="A5" s="96" t="s">
        <v>470</v>
      </c>
      <c r="B5" s="91" t="s">
        <v>169</v>
      </c>
      <c r="C5" s="42" t="s">
        <v>18</v>
      </c>
      <c r="D5" s="111">
        <v>2</v>
      </c>
      <c r="E5" s="29"/>
      <c r="F5" s="28"/>
      <c r="G5" s="17"/>
      <c r="H5" s="37">
        <f t="shared" ref="H5:H51" si="0">SUM(D5,E5,F5,G5)</f>
        <v>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</row>
    <row r="6" spans="1:1010" s="22" customFormat="1" x14ac:dyDescent="0.25">
      <c r="A6" s="96" t="s">
        <v>470</v>
      </c>
      <c r="B6" s="91" t="s">
        <v>115</v>
      </c>
      <c r="C6" s="42" t="s">
        <v>18</v>
      </c>
      <c r="D6" s="42">
        <v>1</v>
      </c>
      <c r="E6" s="29"/>
      <c r="F6" s="29"/>
      <c r="G6" s="17"/>
      <c r="H6" s="37">
        <f t="shared" si="0"/>
        <v>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</row>
    <row r="7" spans="1:1010" s="22" customFormat="1" x14ac:dyDescent="0.25">
      <c r="A7" s="96" t="s">
        <v>471</v>
      </c>
      <c r="B7" s="91" t="s">
        <v>50</v>
      </c>
      <c r="C7" s="42" t="s">
        <v>18</v>
      </c>
      <c r="D7" s="42">
        <v>1</v>
      </c>
      <c r="E7" s="29"/>
      <c r="F7" s="29"/>
      <c r="G7" s="17"/>
      <c r="H7" s="37">
        <f t="shared" si="0"/>
        <v>1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</row>
    <row r="8" spans="1:1010" s="22" customFormat="1" ht="14.4" x14ac:dyDescent="0.3">
      <c r="A8" s="103" t="s">
        <v>172</v>
      </c>
      <c r="B8" s="91" t="s">
        <v>127</v>
      </c>
      <c r="C8" s="42" t="s">
        <v>18</v>
      </c>
      <c r="D8" s="42">
        <v>2</v>
      </c>
      <c r="E8" s="29"/>
      <c r="F8" s="29"/>
      <c r="G8" s="17"/>
      <c r="H8" s="37">
        <f t="shared" si="0"/>
        <v>2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</row>
    <row r="9" spans="1:1010" s="22" customFormat="1" x14ac:dyDescent="0.25">
      <c r="A9" s="91" t="s">
        <v>184</v>
      </c>
      <c r="B9" s="97" t="s">
        <v>472</v>
      </c>
      <c r="C9" s="42" t="s">
        <v>21</v>
      </c>
      <c r="D9" s="42">
        <v>2</v>
      </c>
      <c r="E9" s="93">
        <v>28</v>
      </c>
      <c r="F9" s="93">
        <v>28</v>
      </c>
      <c r="G9" s="94">
        <v>32</v>
      </c>
      <c r="H9" s="37">
        <f t="shared" si="0"/>
        <v>90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</row>
    <row r="10" spans="1:1010" s="22" customFormat="1" x14ac:dyDescent="0.25">
      <c r="A10" s="91" t="s">
        <v>171</v>
      </c>
      <c r="B10" s="97" t="s">
        <v>63</v>
      </c>
      <c r="C10" s="42" t="s">
        <v>21</v>
      </c>
      <c r="D10" s="42">
        <v>2</v>
      </c>
      <c r="E10" s="95">
        <v>25</v>
      </c>
      <c r="F10" s="95">
        <v>24</v>
      </c>
      <c r="G10" s="10">
        <v>31</v>
      </c>
      <c r="H10" s="37">
        <f t="shared" si="0"/>
        <v>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</row>
    <row r="11" spans="1:1010" s="22" customFormat="1" x14ac:dyDescent="0.25">
      <c r="A11" s="91" t="s">
        <v>187</v>
      </c>
      <c r="B11" s="97" t="s">
        <v>188</v>
      </c>
      <c r="C11" s="42" t="s">
        <v>21</v>
      </c>
      <c r="D11" s="42">
        <v>2</v>
      </c>
      <c r="E11" s="93">
        <v>26</v>
      </c>
      <c r="F11" s="93">
        <v>27</v>
      </c>
      <c r="G11" s="94">
        <v>30</v>
      </c>
      <c r="H11" s="37">
        <f t="shared" si="0"/>
        <v>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</row>
    <row r="12" spans="1:1010" s="22" customFormat="1" x14ac:dyDescent="0.25">
      <c r="A12" s="91" t="s">
        <v>182</v>
      </c>
      <c r="B12" s="97" t="s">
        <v>70</v>
      </c>
      <c r="C12" s="42" t="s">
        <v>21</v>
      </c>
      <c r="D12" s="42">
        <v>2</v>
      </c>
      <c r="E12" s="95">
        <v>15</v>
      </c>
      <c r="F12" s="95">
        <v>25</v>
      </c>
      <c r="G12" s="10">
        <v>29</v>
      </c>
      <c r="H12" s="37">
        <f t="shared" si="0"/>
        <v>71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</row>
    <row r="13" spans="1:1010" s="22" customFormat="1" x14ac:dyDescent="0.25">
      <c r="A13" s="63" t="s">
        <v>185</v>
      </c>
      <c r="B13" s="97" t="s">
        <v>94</v>
      </c>
      <c r="C13" s="42" t="s">
        <v>21</v>
      </c>
      <c r="D13" s="42">
        <v>2</v>
      </c>
      <c r="E13" s="93">
        <v>27</v>
      </c>
      <c r="F13" s="93">
        <v>23</v>
      </c>
      <c r="G13" s="94">
        <v>28</v>
      </c>
      <c r="H13" s="37">
        <f t="shared" si="0"/>
        <v>80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</row>
    <row r="14" spans="1:1010" s="22" customFormat="1" x14ac:dyDescent="0.25">
      <c r="A14" s="91" t="s">
        <v>168</v>
      </c>
      <c r="B14" s="97" t="s">
        <v>113</v>
      </c>
      <c r="C14" s="42" t="s">
        <v>21</v>
      </c>
      <c r="D14" s="42">
        <v>2</v>
      </c>
      <c r="E14" s="93">
        <v>24</v>
      </c>
      <c r="F14" s="93">
        <v>21</v>
      </c>
      <c r="G14" s="94">
        <v>24</v>
      </c>
      <c r="H14" s="37">
        <f t="shared" si="0"/>
        <v>71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</row>
    <row r="15" spans="1:1010" s="22" customFormat="1" x14ac:dyDescent="0.25">
      <c r="A15" s="91" t="s">
        <v>176</v>
      </c>
      <c r="B15" s="97" t="s">
        <v>177</v>
      </c>
      <c r="C15" s="42" t="s">
        <v>21</v>
      </c>
      <c r="D15" s="42">
        <v>2</v>
      </c>
      <c r="E15" s="93">
        <v>16</v>
      </c>
      <c r="F15" s="93">
        <v>18</v>
      </c>
      <c r="G15" s="94">
        <v>23</v>
      </c>
      <c r="H15" s="37">
        <f t="shared" si="0"/>
        <v>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</row>
    <row r="16" spans="1:1010" s="22" customFormat="1" x14ac:dyDescent="0.25">
      <c r="A16" s="63" t="s">
        <v>83</v>
      </c>
      <c r="B16" s="97" t="s">
        <v>473</v>
      </c>
      <c r="C16" s="42" t="s">
        <v>21</v>
      </c>
      <c r="D16" s="42">
        <v>2</v>
      </c>
      <c r="E16" s="93"/>
      <c r="F16" s="93">
        <v>20</v>
      </c>
      <c r="G16" s="94">
        <v>22</v>
      </c>
      <c r="H16" s="37">
        <f t="shared" si="0"/>
        <v>44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</row>
    <row r="17" spans="1:1010" s="22" customFormat="1" x14ac:dyDescent="0.25">
      <c r="A17" s="91" t="s">
        <v>170</v>
      </c>
      <c r="B17" s="97" t="s">
        <v>125</v>
      </c>
      <c r="C17" s="42" t="s">
        <v>21</v>
      </c>
      <c r="D17" s="42">
        <v>2</v>
      </c>
      <c r="E17" s="93"/>
      <c r="F17" s="93"/>
      <c r="G17" s="94"/>
      <c r="H17" s="37">
        <f t="shared" si="0"/>
        <v>2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</row>
    <row r="18" spans="1:1010" s="22" customFormat="1" x14ac:dyDescent="0.25">
      <c r="A18" s="63" t="s">
        <v>181</v>
      </c>
      <c r="B18" s="97" t="s">
        <v>115</v>
      </c>
      <c r="C18" s="42" t="s">
        <v>21</v>
      </c>
      <c r="D18" s="42">
        <v>2</v>
      </c>
      <c r="E18" s="93">
        <v>23</v>
      </c>
      <c r="F18" s="93"/>
      <c r="G18" s="94"/>
      <c r="H18" s="37">
        <f t="shared" si="0"/>
        <v>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</row>
    <row r="19" spans="1:1010" x14ac:dyDescent="0.25">
      <c r="A19" s="91" t="s">
        <v>175</v>
      </c>
      <c r="B19" s="97" t="s">
        <v>52</v>
      </c>
      <c r="C19" s="42" t="s">
        <v>21</v>
      </c>
      <c r="D19" s="42">
        <v>2</v>
      </c>
      <c r="E19" s="93"/>
      <c r="F19" s="93"/>
      <c r="G19" s="94"/>
      <c r="H19" s="37">
        <f t="shared" si="0"/>
        <v>2</v>
      </c>
    </row>
    <row r="20" spans="1:1010" x14ac:dyDescent="0.25">
      <c r="A20" s="91" t="s">
        <v>474</v>
      </c>
      <c r="B20" s="97" t="s">
        <v>186</v>
      </c>
      <c r="C20" s="42" t="s">
        <v>21</v>
      </c>
      <c r="D20" s="42">
        <v>2</v>
      </c>
      <c r="E20" s="93">
        <v>21</v>
      </c>
      <c r="F20" s="93"/>
      <c r="G20" s="94"/>
      <c r="H20" s="37">
        <f t="shared" si="0"/>
        <v>23</v>
      </c>
    </row>
    <row r="21" spans="1:1010" x14ac:dyDescent="0.25">
      <c r="A21" s="91" t="s">
        <v>189</v>
      </c>
      <c r="B21" s="63" t="s">
        <v>65</v>
      </c>
      <c r="C21" s="42" t="s">
        <v>38</v>
      </c>
      <c r="D21" s="42">
        <v>2</v>
      </c>
      <c r="E21" s="93">
        <v>28</v>
      </c>
      <c r="F21" s="93">
        <v>26</v>
      </c>
      <c r="G21" s="94">
        <v>32</v>
      </c>
      <c r="H21" s="37">
        <f t="shared" si="0"/>
        <v>88</v>
      </c>
    </row>
    <row r="22" spans="1:1010" x14ac:dyDescent="0.25">
      <c r="A22" s="91" t="s">
        <v>193</v>
      </c>
      <c r="B22" s="63" t="s">
        <v>194</v>
      </c>
      <c r="C22" s="42" t="s">
        <v>38</v>
      </c>
      <c r="D22" s="10">
        <v>1</v>
      </c>
      <c r="E22" s="42"/>
      <c r="F22" s="95">
        <v>28</v>
      </c>
      <c r="G22" s="10">
        <v>31</v>
      </c>
      <c r="H22" s="37">
        <f t="shared" si="0"/>
        <v>60</v>
      </c>
    </row>
    <row r="23" spans="1:1010" x14ac:dyDescent="0.25">
      <c r="A23" s="91" t="s">
        <v>199</v>
      </c>
      <c r="B23" s="63" t="s">
        <v>115</v>
      </c>
      <c r="C23" s="42" t="s">
        <v>38</v>
      </c>
      <c r="D23" s="10">
        <v>2</v>
      </c>
      <c r="E23" s="92"/>
      <c r="F23" s="93">
        <v>27</v>
      </c>
      <c r="G23" s="94">
        <v>29</v>
      </c>
      <c r="H23" s="37">
        <f t="shared" si="0"/>
        <v>58</v>
      </c>
    </row>
    <row r="24" spans="1:1010" x14ac:dyDescent="0.25">
      <c r="A24" s="91" t="s">
        <v>196</v>
      </c>
      <c r="B24" s="63" t="s">
        <v>197</v>
      </c>
      <c r="C24" s="42" t="s">
        <v>38</v>
      </c>
      <c r="D24" s="10">
        <v>2</v>
      </c>
      <c r="E24" s="92">
        <v>25</v>
      </c>
      <c r="F24" s="93">
        <v>18</v>
      </c>
      <c r="G24" s="94">
        <v>29</v>
      </c>
      <c r="H24" s="37">
        <f t="shared" si="0"/>
        <v>74</v>
      </c>
    </row>
    <row r="25" spans="1:1010" x14ac:dyDescent="0.25">
      <c r="A25" s="91" t="s">
        <v>183</v>
      </c>
      <c r="B25" s="63" t="s">
        <v>147</v>
      </c>
      <c r="C25" s="42" t="s">
        <v>38</v>
      </c>
      <c r="D25" s="10">
        <v>2</v>
      </c>
      <c r="E25" s="92">
        <v>20</v>
      </c>
      <c r="F25" s="93">
        <v>21</v>
      </c>
      <c r="G25" s="94">
        <v>27</v>
      </c>
      <c r="H25" s="37">
        <f t="shared" si="0"/>
        <v>70</v>
      </c>
    </row>
    <row r="26" spans="1:1010" x14ac:dyDescent="0.25">
      <c r="A26" s="91" t="s">
        <v>200</v>
      </c>
      <c r="B26" s="63" t="s">
        <v>58</v>
      </c>
      <c r="C26" s="42" t="s">
        <v>38</v>
      </c>
      <c r="D26" s="10">
        <v>2</v>
      </c>
      <c r="E26" s="92">
        <v>14</v>
      </c>
      <c r="F26" s="93">
        <v>25</v>
      </c>
      <c r="G26" s="94">
        <v>23</v>
      </c>
      <c r="H26" s="37">
        <f t="shared" si="0"/>
        <v>64</v>
      </c>
    </row>
    <row r="27" spans="1:1010" x14ac:dyDescent="0.25">
      <c r="A27" s="91" t="s">
        <v>179</v>
      </c>
      <c r="B27" s="63" t="s">
        <v>180</v>
      </c>
      <c r="C27" s="42" t="s">
        <v>38</v>
      </c>
      <c r="D27" s="10">
        <v>2</v>
      </c>
      <c r="E27" s="92">
        <v>26</v>
      </c>
      <c r="F27" s="93">
        <v>17</v>
      </c>
      <c r="G27" s="94">
        <v>22</v>
      </c>
      <c r="H27" s="37">
        <f t="shared" si="0"/>
        <v>67</v>
      </c>
    </row>
    <row r="28" spans="1:1010" x14ac:dyDescent="0.25">
      <c r="A28" s="91" t="s">
        <v>190</v>
      </c>
      <c r="B28" s="63" t="s">
        <v>169</v>
      </c>
      <c r="C28" s="42" t="s">
        <v>38</v>
      </c>
      <c r="D28" s="10">
        <v>2</v>
      </c>
      <c r="E28" s="92"/>
      <c r="F28" s="93">
        <v>13</v>
      </c>
      <c r="G28" s="94">
        <v>9</v>
      </c>
      <c r="H28" s="37">
        <f t="shared" si="0"/>
        <v>24</v>
      </c>
    </row>
    <row r="29" spans="1:1010" ht="14.4" x14ac:dyDescent="0.3">
      <c r="A29" s="91" t="s">
        <v>475</v>
      </c>
      <c r="B29" s="63" t="s">
        <v>52</v>
      </c>
      <c r="C29" s="42" t="s">
        <v>38</v>
      </c>
      <c r="D29" s="10">
        <v>2</v>
      </c>
      <c r="E29" s="92">
        <v>15</v>
      </c>
      <c r="F29" s="93"/>
      <c r="G29" s="94">
        <v>5</v>
      </c>
      <c r="H29" s="37">
        <f t="shared" si="0"/>
        <v>22</v>
      </c>
    </row>
    <row r="30" spans="1:1010" x14ac:dyDescent="0.25">
      <c r="A30" s="91" t="s">
        <v>178</v>
      </c>
      <c r="B30" s="63" t="s">
        <v>71</v>
      </c>
      <c r="C30" s="42" t="s">
        <v>38</v>
      </c>
      <c r="D30" s="10">
        <v>1</v>
      </c>
      <c r="E30" s="42"/>
      <c r="F30" s="95">
        <v>5</v>
      </c>
      <c r="G30" s="10"/>
      <c r="H30" s="37">
        <f t="shared" si="0"/>
        <v>6</v>
      </c>
    </row>
    <row r="31" spans="1:1010" x14ac:dyDescent="0.25">
      <c r="A31" s="91" t="s">
        <v>192</v>
      </c>
      <c r="B31" s="63" t="s">
        <v>476</v>
      </c>
      <c r="C31" s="42" t="s">
        <v>38</v>
      </c>
      <c r="D31" s="10">
        <v>1</v>
      </c>
      <c r="E31" s="92">
        <v>27</v>
      </c>
      <c r="F31" s="93"/>
      <c r="G31" s="94"/>
      <c r="H31" s="37">
        <f t="shared" si="0"/>
        <v>28</v>
      </c>
    </row>
    <row r="32" spans="1:1010" x14ac:dyDescent="0.25">
      <c r="A32" s="91" t="s">
        <v>198</v>
      </c>
      <c r="B32" s="91" t="s">
        <v>115</v>
      </c>
      <c r="C32" s="95" t="s">
        <v>39</v>
      </c>
      <c r="D32" s="10">
        <v>2</v>
      </c>
      <c r="E32" s="42">
        <v>28</v>
      </c>
      <c r="F32" s="95">
        <v>27</v>
      </c>
      <c r="G32" s="94">
        <v>32</v>
      </c>
      <c r="H32" s="37">
        <f t="shared" si="0"/>
        <v>89</v>
      </c>
    </row>
    <row r="33" spans="1:8" x14ac:dyDescent="0.25">
      <c r="A33" s="91" t="s">
        <v>176</v>
      </c>
      <c r="B33" s="91" t="s">
        <v>88</v>
      </c>
      <c r="C33" s="95" t="s">
        <v>39</v>
      </c>
      <c r="D33" s="10">
        <v>2</v>
      </c>
      <c r="E33" s="42">
        <v>27</v>
      </c>
      <c r="F33" s="95">
        <v>28</v>
      </c>
      <c r="G33" s="94">
        <v>31</v>
      </c>
      <c r="H33" s="37">
        <f t="shared" si="0"/>
        <v>88</v>
      </c>
    </row>
    <row r="34" spans="1:8" x14ac:dyDescent="0.25">
      <c r="A34" s="91" t="s">
        <v>201</v>
      </c>
      <c r="B34" s="91" t="s">
        <v>58</v>
      </c>
      <c r="C34" s="95" t="s">
        <v>39</v>
      </c>
      <c r="D34" s="10">
        <v>2</v>
      </c>
      <c r="E34" s="92">
        <v>25</v>
      </c>
      <c r="F34" s="93">
        <v>26</v>
      </c>
      <c r="G34" s="94">
        <v>30</v>
      </c>
      <c r="H34" s="37">
        <f t="shared" si="0"/>
        <v>83</v>
      </c>
    </row>
    <row r="35" spans="1:8" x14ac:dyDescent="0.25">
      <c r="A35" s="91" t="s">
        <v>203</v>
      </c>
      <c r="B35" s="91" t="s">
        <v>130</v>
      </c>
      <c r="C35" s="95" t="s">
        <v>39</v>
      </c>
      <c r="D35" s="10">
        <v>2</v>
      </c>
      <c r="E35" s="42"/>
      <c r="F35" s="95">
        <v>17</v>
      </c>
      <c r="G35" s="94">
        <v>27</v>
      </c>
      <c r="H35" s="37">
        <f t="shared" si="0"/>
        <v>46</v>
      </c>
    </row>
    <row r="36" spans="1:8" x14ac:dyDescent="0.25">
      <c r="A36" s="91" t="s">
        <v>187</v>
      </c>
      <c r="B36" s="91" t="s">
        <v>73</v>
      </c>
      <c r="C36" s="95" t="s">
        <v>39</v>
      </c>
      <c r="D36" s="10">
        <v>2</v>
      </c>
      <c r="E36" s="42">
        <v>20</v>
      </c>
      <c r="F36" s="95">
        <v>23</v>
      </c>
      <c r="G36" s="94">
        <v>26</v>
      </c>
      <c r="H36" s="37">
        <f t="shared" si="0"/>
        <v>71</v>
      </c>
    </row>
    <row r="37" spans="1:8" x14ac:dyDescent="0.25">
      <c r="A37" s="91" t="s">
        <v>191</v>
      </c>
      <c r="B37" s="91" t="s">
        <v>76</v>
      </c>
      <c r="C37" s="95" t="s">
        <v>39</v>
      </c>
      <c r="D37" s="10">
        <v>2</v>
      </c>
      <c r="E37" s="42"/>
      <c r="F37" s="95"/>
      <c r="G37" s="10"/>
      <c r="H37" s="37">
        <f t="shared" si="0"/>
        <v>2</v>
      </c>
    </row>
    <row r="38" spans="1:8" x14ac:dyDescent="0.25">
      <c r="A38" s="91" t="s">
        <v>195</v>
      </c>
      <c r="B38" s="91" t="s">
        <v>115</v>
      </c>
      <c r="C38" s="93" t="s">
        <v>39</v>
      </c>
      <c r="D38" s="94">
        <v>1</v>
      </c>
      <c r="E38" s="92">
        <v>7</v>
      </c>
      <c r="F38" s="93"/>
      <c r="G38" s="94"/>
      <c r="H38" s="37">
        <f t="shared" si="0"/>
        <v>8</v>
      </c>
    </row>
    <row r="39" spans="1:8" x14ac:dyDescent="0.25">
      <c r="A39" s="91" t="s">
        <v>204</v>
      </c>
      <c r="B39" s="91" t="s">
        <v>60</v>
      </c>
      <c r="C39" s="95" t="s">
        <v>39</v>
      </c>
      <c r="D39" s="10">
        <v>1</v>
      </c>
      <c r="E39" s="92"/>
      <c r="F39" s="93"/>
      <c r="G39" s="94"/>
      <c r="H39" s="37">
        <f t="shared" si="0"/>
        <v>1</v>
      </c>
    </row>
    <row r="40" spans="1:8" x14ac:dyDescent="0.25">
      <c r="A40" s="91" t="s">
        <v>205</v>
      </c>
      <c r="B40" s="91" t="s">
        <v>206</v>
      </c>
      <c r="C40" s="95" t="s">
        <v>39</v>
      </c>
      <c r="D40" s="10">
        <v>1</v>
      </c>
      <c r="E40" s="42">
        <v>23</v>
      </c>
      <c r="F40" s="95"/>
      <c r="G40" s="10"/>
      <c r="H40" s="37">
        <f t="shared" si="0"/>
        <v>24</v>
      </c>
    </row>
    <row r="41" spans="1:8" x14ac:dyDescent="0.25">
      <c r="A41" s="91" t="s">
        <v>207</v>
      </c>
      <c r="B41" s="91" t="s">
        <v>143</v>
      </c>
      <c r="C41" s="95" t="s">
        <v>39</v>
      </c>
      <c r="D41" s="10">
        <v>1</v>
      </c>
      <c r="E41" s="42"/>
      <c r="F41" s="95"/>
      <c r="G41" s="94"/>
      <c r="H41" s="37">
        <f t="shared" si="0"/>
        <v>1</v>
      </c>
    </row>
    <row r="42" spans="1:8" x14ac:dyDescent="0.25">
      <c r="A42" s="23"/>
      <c r="B42" s="23"/>
      <c r="C42" s="30"/>
      <c r="D42" s="24"/>
      <c r="E42" s="24"/>
      <c r="F42" s="30"/>
      <c r="G42" s="24"/>
      <c r="H42" s="37">
        <f t="shared" si="0"/>
        <v>0</v>
      </c>
    </row>
    <row r="43" spans="1:8" x14ac:dyDescent="0.25">
      <c r="A43" s="23"/>
      <c r="B43" s="23"/>
      <c r="C43" s="29"/>
      <c r="D43" s="24"/>
      <c r="E43" s="24"/>
      <c r="F43" s="30"/>
      <c r="G43" s="24"/>
      <c r="H43" s="37">
        <f t="shared" si="0"/>
        <v>0</v>
      </c>
    </row>
    <row r="44" spans="1:8" x14ac:dyDescent="0.25">
      <c r="A44" s="23"/>
      <c r="B44" s="23"/>
      <c r="C44" s="65"/>
      <c r="D44" s="24"/>
      <c r="E44" s="24"/>
      <c r="F44" s="30"/>
      <c r="G44" s="28"/>
      <c r="H44" s="37">
        <f t="shared" si="0"/>
        <v>0</v>
      </c>
    </row>
    <row r="45" spans="1:8" x14ac:dyDescent="0.25">
      <c r="A45" s="23"/>
      <c r="B45" s="23"/>
      <c r="C45" s="30"/>
      <c r="D45" s="24"/>
      <c r="E45" s="24"/>
      <c r="F45" s="30"/>
      <c r="G45" s="28"/>
      <c r="H45" s="37">
        <f t="shared" si="0"/>
        <v>0</v>
      </c>
    </row>
    <row r="46" spans="1:8" x14ac:dyDescent="0.25">
      <c r="A46" s="23"/>
      <c r="B46" s="23"/>
      <c r="C46" s="30"/>
      <c r="D46" s="24"/>
      <c r="E46" s="24"/>
      <c r="F46" s="30"/>
      <c r="G46" s="28"/>
      <c r="H46" s="37">
        <f t="shared" si="0"/>
        <v>0</v>
      </c>
    </row>
    <row r="47" spans="1:8" x14ac:dyDescent="0.25">
      <c r="A47" s="77"/>
      <c r="B47" s="77"/>
      <c r="C47" s="17"/>
      <c r="D47" s="78"/>
      <c r="E47" s="29"/>
      <c r="F47" s="29"/>
      <c r="G47" s="37"/>
      <c r="H47" s="37">
        <f t="shared" si="0"/>
        <v>0</v>
      </c>
    </row>
    <row r="48" spans="1:8" x14ac:dyDescent="0.25">
      <c r="A48" s="77"/>
      <c r="B48" s="77"/>
      <c r="C48" s="17"/>
      <c r="D48" s="78"/>
      <c r="E48" s="29"/>
      <c r="F48" s="29"/>
      <c r="G48" s="37"/>
      <c r="H48" s="37">
        <f t="shared" si="0"/>
        <v>0</v>
      </c>
    </row>
    <row r="49" spans="1:1010" x14ac:dyDescent="0.25">
      <c r="A49" s="80"/>
      <c r="B49" s="80"/>
      <c r="C49" s="78"/>
      <c r="D49" s="78"/>
      <c r="E49" s="29"/>
      <c r="F49" s="29"/>
      <c r="G49" s="37"/>
      <c r="H49" s="37">
        <f t="shared" si="0"/>
        <v>0</v>
      </c>
    </row>
    <row r="50" spans="1:1010" x14ac:dyDescent="0.25">
      <c r="A50" s="80"/>
      <c r="B50" s="80"/>
      <c r="C50" s="78"/>
      <c r="D50" s="78"/>
      <c r="E50" s="29"/>
      <c r="F50" s="29"/>
      <c r="G50" s="37"/>
      <c r="H50" s="37">
        <f t="shared" si="0"/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</row>
    <row r="51" spans="1:1010" ht="13.8" thickBot="1" x14ac:dyDescent="0.3">
      <c r="A51" s="81"/>
      <c r="B51" s="81"/>
      <c r="C51" s="79"/>
      <c r="D51" s="79"/>
      <c r="E51" s="60"/>
      <c r="F51" s="59"/>
      <c r="G51" s="16"/>
      <c r="H51" s="16">
        <f t="shared" si="0"/>
        <v>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</row>
    <row r="52" spans="1:1010" x14ac:dyDescent="0.25"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</row>
    <row r="53" spans="1:1010" x14ac:dyDescent="0.25"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</row>
    <row r="54" spans="1:1010" x14ac:dyDescent="0.25"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</row>
    <row r="60" spans="1:1010" x14ac:dyDescent="0.25"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</row>
    <row r="61" spans="1:1010" x14ac:dyDescent="0.25"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</row>
    <row r="62" spans="1:1010" x14ac:dyDescent="0.25"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</row>
    <row r="63" spans="1:1010" x14ac:dyDescent="0.25"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</row>
    <row r="64" spans="1:1010" x14ac:dyDescent="0.25"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</row>
    <row r="65" spans="2:1010" x14ac:dyDescent="0.25"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</row>
    <row r="70" spans="2:1010" x14ac:dyDescent="0.25">
      <c r="B70" s="2" t="s">
        <v>18</v>
      </c>
      <c r="C70" s="3">
        <f>COUNTIF(C5:C69,"predškoláčky")</f>
        <v>4</v>
      </c>
      <c r="D70" s="3">
        <f>SUM(D5:D69)</f>
        <v>65</v>
      </c>
      <c r="E70" s="3">
        <f>SUM(E5:E69)</f>
        <v>490</v>
      </c>
      <c r="F70" s="3">
        <f>SUM(F5:F69)</f>
        <v>487</v>
      </c>
      <c r="G70" s="3">
        <f>SUM(G5:G69)</f>
        <v>572</v>
      </c>
      <c r="H70" s="3">
        <f>SUM(H5:H69)</f>
        <v>1614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</row>
    <row r="71" spans="2:1010" x14ac:dyDescent="0.25">
      <c r="B71" s="2" t="s">
        <v>21</v>
      </c>
      <c r="C71" s="3">
        <f>COUNTIF(C5:C69,"najml.žiačky")</f>
        <v>12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</row>
    <row r="72" spans="2:1010" x14ac:dyDescent="0.25">
      <c r="B72" s="2" t="s">
        <v>5</v>
      </c>
      <c r="C72" s="3">
        <f>COUNTIF(C5:C69,"ml. žiačky")</f>
        <v>11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</row>
    <row r="73" spans="2:1010" x14ac:dyDescent="0.25">
      <c r="B73" s="2" t="s">
        <v>6</v>
      </c>
      <c r="C73" s="3">
        <f>COUNTIF(C5:C69,"st. žiačky")</f>
        <v>10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</row>
    <row r="74" spans="2:1010" x14ac:dyDescent="0.25">
      <c r="B74" s="2" t="s">
        <v>10</v>
      </c>
      <c r="C74" s="3">
        <f>COUNTIF(C5:C69,"juniorky")</f>
        <v>0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</row>
    <row r="75" spans="2:1010" x14ac:dyDescent="0.25">
      <c r="B75" s="2" t="s">
        <v>7</v>
      </c>
      <c r="C75" s="3">
        <f>COUNTIF(C5:C69,"seniorky")</f>
        <v>0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25</vt:i4>
      </vt:variant>
    </vt:vector>
  </HeadingPairs>
  <TitlesOfParts>
    <vt:vector size="25" baseType="lpstr">
      <vt:lpstr>AGaF_Žilina</vt:lpstr>
      <vt:lpstr>AriwaGym_Bratislava</vt:lpstr>
      <vt:lpstr>GA_BA</vt:lpstr>
      <vt:lpstr>GaF_Žilina</vt:lpstr>
      <vt:lpstr>GK_Brezno</vt:lpstr>
      <vt:lpstr>GK_Elán_Prievidza</vt:lpstr>
      <vt:lpstr>GTS_Zlaté_Moravce</vt:lpstr>
      <vt:lpstr>Gymnastické_centrum_BA</vt:lpstr>
      <vt:lpstr>Gymnastik_Košice</vt:lpstr>
      <vt:lpstr>GY_TA_Poprad</vt:lpstr>
      <vt:lpstr>Happy_Gym_Pezinok</vt:lpstr>
      <vt:lpstr>KŠG_Handlová</vt:lpstr>
      <vt:lpstr>KŠG_Lipt_Mikuláš</vt:lpstr>
      <vt:lpstr>KŠG_Martin</vt:lpstr>
      <vt:lpstr>KGŠ_Slávia_Trnava</vt:lpstr>
      <vt:lpstr>LUNA_GYM</vt:lpstr>
      <vt:lpstr>Považská_Bystrica</vt:lpstr>
      <vt:lpstr>Slávia_Prešov</vt:lpstr>
      <vt:lpstr>Slávia_UK_Bratislava</vt:lpstr>
      <vt:lpstr>ŠG_Topoľčany</vt:lpstr>
      <vt:lpstr>Šikovná_sova_GK_DS</vt:lpstr>
      <vt:lpstr>TJ_Sokol_Vrútky</vt:lpstr>
      <vt:lpstr>XBS_gymnastics</vt:lpstr>
      <vt:lpstr>statistika</vt:lpstr>
      <vt:lpstr>Vyhodnotenie_klubov_2019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Marusiakova, Zuzana</dc:creator>
  <cp:keywords>C_Unrestricted</cp:keywords>
  <cp:lastModifiedBy>SGF-Andrejkovicova</cp:lastModifiedBy>
  <cp:revision>42</cp:revision>
  <cp:lastPrinted>2019-12-17T07:31:26Z</cp:lastPrinted>
  <dcterms:created xsi:type="dcterms:W3CDTF">2014-05-27T12:25:57Z</dcterms:created>
  <dcterms:modified xsi:type="dcterms:W3CDTF">2019-12-17T07:33:09Z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 Confidentiality">
    <vt:lpwstr>Unrestricted</vt:lpwstr>
  </property>
</Properties>
</file>